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15" windowWidth="19065" windowHeight="11895" tabRatio="460" firstSheet="1" activeTab="1"/>
  </bookViews>
  <sheets>
    <sheet name="Chart1" sheetId="14" r:id="rId1"/>
    <sheet name="Product Data Sheet" sheetId="11" r:id="rId2"/>
    <sheet name="Power Tool batteries" sheetId="15" r:id="rId3"/>
    <sheet name="Shaver batteries" sheetId="16" r:id="rId4"/>
  </sheets>
  <externalReferences>
    <externalReference r:id="rId5"/>
  </externalReferences>
  <definedNames>
    <definedName name="_xlnm._FilterDatabase" localSheetId="1" hidden="1">'Product Data Sheet'!$A$4:$BW$4</definedName>
    <definedName name="kg_to_lb">#REF!</definedName>
    <definedName name="km_to_mi">#REF!</definedName>
    <definedName name="oz_to_lb">#REF!</definedName>
    <definedName name="_xlnm.Print_Area" localSheetId="1">'Product Data Sheet'!#REF!</definedName>
    <definedName name="V_Apps_Labels">[1]Vars!$C$55:$C$130</definedName>
    <definedName name="V_TOTAL_SHIPMENTS">#REF!</definedName>
  </definedNames>
  <calcPr calcId="125725"/>
</workbook>
</file>

<file path=xl/calcChain.xml><?xml version="1.0" encoding="utf-8"?>
<calcChain xmlns="http://schemas.openxmlformats.org/spreadsheetml/2006/main">
  <c r="BI612" i="11"/>
  <c r="BI608"/>
  <c r="BI607"/>
  <c r="AD453"/>
  <c r="BI380"/>
  <c r="BI378"/>
  <c r="BI377"/>
  <c r="BI376"/>
  <c r="BI375"/>
  <c r="BH710"/>
  <c r="BH707"/>
  <c r="BH706"/>
  <c r="BH705"/>
  <c r="BH704"/>
  <c r="BH703"/>
  <c r="BH698"/>
  <c r="BH697"/>
  <c r="BI927"/>
  <c r="BI926"/>
  <c r="BI925"/>
  <c r="BI924"/>
  <c r="BI923"/>
  <c r="BI922"/>
  <c r="BI921"/>
  <c r="BI920"/>
  <c r="BI919"/>
  <c r="BI918"/>
  <c r="BI917"/>
  <c r="BI916"/>
  <c r="AD924"/>
  <c r="BI777"/>
  <c r="BI775"/>
  <c r="BI774"/>
  <c r="BI773"/>
  <c r="BI772"/>
  <c r="BI770"/>
  <c r="BI769"/>
  <c r="BI768"/>
  <c r="BI766"/>
  <c r="BI765"/>
  <c r="BI764"/>
  <c r="BI763"/>
  <c r="BI762"/>
  <c r="BI761"/>
  <c r="BI760"/>
  <c r="BI759"/>
  <c r="BI758"/>
  <c r="BI757"/>
  <c r="BI756"/>
  <c r="BI755"/>
  <c r="BI754"/>
  <c r="BI753"/>
  <c r="BI752"/>
  <c r="BI751"/>
  <c r="BI750"/>
  <c r="BI747"/>
  <c r="BI746"/>
  <c r="BI745"/>
  <c r="BI744"/>
  <c r="BI743"/>
  <c r="AD777"/>
  <c r="AD775"/>
  <c r="AD774"/>
  <c r="AD773"/>
  <c r="AD772"/>
  <c r="AD770"/>
  <c r="AD769"/>
  <c r="AD768"/>
  <c r="AD766"/>
  <c r="AD765"/>
  <c r="AD761"/>
  <c r="AD760"/>
  <c r="AD759"/>
  <c r="AD758"/>
  <c r="AD757"/>
  <c r="AD756"/>
  <c r="AD755"/>
  <c r="AD754"/>
  <c r="AD753"/>
  <c r="AD752"/>
  <c r="AD751"/>
  <c r="AD750"/>
  <c r="AD749"/>
  <c r="AD748"/>
  <c r="AD747"/>
  <c r="AD746"/>
  <c r="AD745"/>
  <c r="AD744"/>
  <c r="AD743"/>
  <c r="BI583"/>
  <c r="BI581"/>
  <c r="BI579"/>
  <c r="BJ900" l="1"/>
  <c r="BJ891"/>
  <c r="BJ890"/>
  <c r="BJ883"/>
  <c r="BH832"/>
  <c r="BH830"/>
  <c r="BI465"/>
  <c r="BI819"/>
  <c r="AD819"/>
  <c r="BI596"/>
  <c r="BI595"/>
  <c r="BI594"/>
  <c r="BI593"/>
  <c r="BI592"/>
  <c r="BI591"/>
  <c r="BI590"/>
  <c r="BI589"/>
  <c r="BI588"/>
  <c r="BI586"/>
  <c r="BI585"/>
  <c r="BI599"/>
  <c r="BI814"/>
  <c r="BI813"/>
  <c r="BI812"/>
  <c r="BI811"/>
  <c r="BI810"/>
  <c r="BI809"/>
  <c r="BI808"/>
  <c r="BI807"/>
  <c r="BI806"/>
  <c r="BI805"/>
  <c r="BI804"/>
  <c r="BI803"/>
  <c r="BI802"/>
  <c r="BI801"/>
  <c r="BI799"/>
  <c r="BI798"/>
  <c r="BI797"/>
  <c r="AD814"/>
  <c r="AD813"/>
  <c r="AD812"/>
  <c r="AD811"/>
  <c r="AD810"/>
  <c r="AD809"/>
  <c r="AD808"/>
  <c r="AD807"/>
  <c r="AD806"/>
  <c r="AD805"/>
  <c r="AD804"/>
  <c r="AD803"/>
  <c r="AD802"/>
  <c r="AD801"/>
  <c r="BI567"/>
  <c r="BI568"/>
  <c r="BI569"/>
  <c r="BI570"/>
  <c r="BI571"/>
  <c r="BI572"/>
  <c r="BI573"/>
  <c r="BI574"/>
  <c r="BI575"/>
  <c r="BI576"/>
  <c r="BI566"/>
  <c r="AD451"/>
  <c r="BI532"/>
  <c r="BI533"/>
  <c r="BI535"/>
  <c r="BI536"/>
  <c r="BI541"/>
  <c r="BI542"/>
  <c r="BI543"/>
  <c r="BI544"/>
  <c r="BI538"/>
  <c r="BI539"/>
  <c r="BI545"/>
  <c r="BI531"/>
  <c r="AD306"/>
  <c r="BI294"/>
  <c r="BI18"/>
  <c r="BI19"/>
  <c r="BI20"/>
  <c r="BI21"/>
  <c r="BI26"/>
  <c r="BI27"/>
  <c r="BI23"/>
  <c r="BI22"/>
  <c r="BI28"/>
  <c r="BI24"/>
  <c r="BI25"/>
  <c r="BI29"/>
  <c r="BI17"/>
  <c r="BI30"/>
  <c r="AU1030"/>
  <c r="BI558"/>
  <c r="AD555"/>
  <c r="AD565"/>
  <c r="AD558"/>
  <c r="AD553"/>
  <c r="AD552"/>
  <c r="AD563"/>
  <c r="AD562"/>
  <c r="AD564"/>
  <c r="AD561"/>
  <c r="AD551"/>
  <c r="AD547"/>
  <c r="AD550"/>
  <c r="AD560"/>
  <c r="AD549"/>
  <c r="AD557"/>
  <c r="AD559"/>
  <c r="AD135"/>
  <c r="AD152"/>
  <c r="AD149"/>
  <c r="AD147"/>
  <c r="AD146"/>
  <c r="AD144"/>
  <c r="AD143"/>
  <c r="AD141"/>
  <c r="AD140"/>
  <c r="AD638" l="1"/>
  <c r="AD644"/>
  <c r="AD645"/>
  <c r="AD647"/>
  <c r="BI778"/>
  <c r="BI783"/>
  <c r="BI784"/>
  <c r="BI785"/>
  <c r="BI779"/>
  <c r="BI792"/>
  <c r="BI793"/>
  <c r="BI794"/>
  <c r="BI795"/>
  <c r="BI384"/>
  <c r="AD383"/>
  <c r="BI790"/>
  <c r="BI780"/>
  <c r="BI781" l="1"/>
  <c r="BI782"/>
  <c r="BI791"/>
  <c r="BI786"/>
  <c r="BI787"/>
  <c r="AS635"/>
  <c r="AS636"/>
  <c r="AS637"/>
  <c r="AD631"/>
  <c r="AS632"/>
  <c r="AS633"/>
  <c r="BI634"/>
  <c r="AS634"/>
  <c r="AD274"/>
  <c r="BI290"/>
  <c r="BI292"/>
  <c r="AD289"/>
  <c r="AD290"/>
  <c r="AD293"/>
  <c r="AD287"/>
  <c r="AD286"/>
  <c r="AD283"/>
  <c r="AC200"/>
  <c r="AC201"/>
  <c r="AC199"/>
  <c r="AD13"/>
  <c r="BI51"/>
  <c r="AD51"/>
  <c r="AD818"/>
  <c r="AD816"/>
  <c r="AD11"/>
  <c r="AD7"/>
  <c r="BI788" l="1"/>
  <c r="BI789"/>
  <c r="AS126"/>
  <c r="AD126"/>
  <c r="AS577"/>
  <c r="BI577"/>
  <c r="BI88"/>
  <c r="AD641"/>
  <c r="BH94"/>
  <c r="BI77" l="1"/>
  <c r="BI83"/>
  <c r="BI78"/>
  <c r="BI70"/>
  <c r="BI940"/>
  <c r="AS940"/>
  <c r="BI941"/>
  <c r="BI942"/>
  <c r="AS942"/>
  <c r="BI1027"/>
  <c r="BI1016"/>
  <c r="BI1017"/>
  <c r="BI1018"/>
  <c r="BI1019"/>
  <c r="BI1020"/>
  <c r="BI1021"/>
  <c r="BI1022"/>
  <c r="BI1023"/>
  <c r="BI1024"/>
  <c r="BI1025"/>
  <c r="BI943"/>
  <c r="AS943"/>
  <c r="BI397"/>
  <c r="BI396"/>
  <c r="BI395"/>
  <c r="BI464"/>
  <c r="BI460"/>
  <c r="BI463"/>
  <c r="BI461"/>
  <c r="BI462"/>
  <c r="AS599"/>
  <c r="AS605"/>
  <c r="BI604"/>
  <c r="BI602"/>
  <c r="BI601"/>
  <c r="AS716"/>
  <c r="AS719"/>
  <c r="AS725"/>
  <c r="AS728"/>
  <c r="AS730"/>
  <c r="AS731"/>
  <c r="AS665"/>
  <c r="BI692"/>
  <c r="BI650"/>
  <c r="BI653"/>
  <c r="BI691"/>
  <c r="BI652"/>
  <c r="BI651"/>
  <c r="BI672"/>
  <c r="BI671"/>
  <c r="BI687"/>
  <c r="AS686"/>
  <c r="BI686"/>
  <c r="BI685"/>
  <c r="AS685"/>
  <c r="BI684"/>
  <c r="AS684"/>
  <c r="BI679"/>
  <c r="BI683"/>
  <c r="BI682"/>
  <c r="BI681"/>
  <c r="BI680"/>
  <c r="BI664"/>
  <c r="BI663"/>
  <c r="BI661"/>
  <c r="BI655"/>
  <c r="BI662"/>
  <c r="BI657"/>
  <c r="BI654"/>
  <c r="BI656"/>
  <c r="BI658"/>
  <c r="BI659"/>
  <c r="BI660"/>
  <c r="BI665"/>
  <c r="BI669"/>
  <c r="BI670"/>
  <c r="BI688"/>
  <c r="BI689"/>
  <c r="BI666"/>
  <c r="BI667"/>
  <c r="BI668"/>
  <c r="BI693"/>
  <c r="BI736"/>
  <c r="BI737"/>
  <c r="BI738"/>
  <c r="BI739"/>
  <c r="BI740"/>
  <c r="BI741"/>
  <c r="BI690"/>
</calcChain>
</file>

<file path=xl/comments1.xml><?xml version="1.0" encoding="utf-8"?>
<comments xmlns="http://schemas.openxmlformats.org/spreadsheetml/2006/main">
  <authors>
    <author>mjones</author>
  </authors>
  <commentList>
    <comment ref="BI890" authorId="0">
      <text>
        <r>
          <rPr>
            <b/>
            <sz val="8"/>
            <color indexed="81"/>
            <rFont val="Tahoma"/>
            <family val="2"/>
          </rPr>
          <t>mjones:</t>
        </r>
        <r>
          <rPr>
            <sz val="8"/>
            <color indexed="81"/>
            <rFont val="Tahoma"/>
            <family val="2"/>
          </rPr>
          <t xml:space="preserve">
Total Capacity for both batteries.</t>
        </r>
      </text>
    </comment>
  </commentList>
</comments>
</file>

<file path=xl/sharedStrings.xml><?xml version="1.0" encoding="utf-8"?>
<sst xmlns="http://schemas.openxmlformats.org/spreadsheetml/2006/main" count="12334" uniqueCount="3425">
  <si>
    <t>Number of Batteries Used</t>
  </si>
  <si>
    <t>Location</t>
  </si>
  <si>
    <t>Date Purchased</t>
  </si>
  <si>
    <t>Quantity Purchased</t>
  </si>
  <si>
    <t>Representative Unit?</t>
  </si>
  <si>
    <t>Reason</t>
  </si>
  <si>
    <t>BC Type</t>
  </si>
  <si>
    <t>BC Input Type</t>
  </si>
  <si>
    <t>Date Checked</t>
  </si>
  <si>
    <t>Best Seller</t>
  </si>
  <si>
    <t>In Store Review Date</t>
  </si>
  <si>
    <t>Charger Model Number</t>
  </si>
  <si>
    <t>Charger Price</t>
  </si>
  <si>
    <t>Review and Purchase Information</t>
  </si>
  <si>
    <t>Other Applications Using Same Battery</t>
  </si>
  <si>
    <t>Wall Adapter</t>
  </si>
  <si>
    <t>Battery Type</t>
  </si>
  <si>
    <t>Battery Information</t>
  </si>
  <si>
    <t>Can operate and charge simultaneously</t>
  </si>
  <si>
    <t>Manufacturer</t>
  </si>
  <si>
    <t>Notes</t>
  </si>
  <si>
    <t>Battery Size</t>
  </si>
  <si>
    <t>Model Name</t>
  </si>
  <si>
    <t>Battery Chemistry</t>
  </si>
  <si>
    <t>Wall Adapter Information</t>
  </si>
  <si>
    <t>General Product Information</t>
  </si>
  <si>
    <t>Battery Model Number</t>
  </si>
  <si>
    <t>Charge Rate</t>
  </si>
  <si>
    <t>Battery Price</t>
  </si>
  <si>
    <t>Contains Charge Control?</t>
  </si>
  <si>
    <t>Contains USB Handshake Circuitry?</t>
  </si>
  <si>
    <t>Considered an EPS?</t>
  </si>
  <si>
    <t>Model Number</t>
  </si>
  <si>
    <t>Price</t>
  </si>
  <si>
    <t>Store 1 Information</t>
  </si>
  <si>
    <t>Store Name</t>
  </si>
  <si>
    <t>In Stock</t>
  </si>
  <si>
    <t>Web Site</t>
  </si>
  <si>
    <t>Store 2 Information</t>
  </si>
  <si>
    <t>Review Information</t>
  </si>
  <si>
    <t>Purchase Information</t>
  </si>
  <si>
    <t>General Product Category</t>
  </si>
  <si>
    <t>Product Sub-Category</t>
  </si>
  <si>
    <t>Additional Information</t>
  </si>
  <si>
    <t>Additional Notes</t>
  </si>
  <si>
    <t>Application Category</t>
  </si>
  <si>
    <t>Audio</t>
  </si>
  <si>
    <t>Component Audio</t>
  </si>
  <si>
    <t>Amateur Radios</t>
  </si>
  <si>
    <t>Pre-Amps</t>
  </si>
  <si>
    <t>Wireless Speakers</t>
  </si>
  <si>
    <t>Guitar Effects Pedals</t>
  </si>
  <si>
    <t>Keyboards</t>
  </si>
  <si>
    <t>MP3 Speaker Docks</t>
  </si>
  <si>
    <t>Clock Radios</t>
  </si>
  <si>
    <t>MP3 Players</t>
  </si>
  <si>
    <t>Musical Instruments</t>
  </si>
  <si>
    <t>Portable Audio &amp; Accessories</t>
  </si>
  <si>
    <t>Computers and Peripherals</t>
  </si>
  <si>
    <t>Personal Digital Assistants</t>
  </si>
  <si>
    <t>Netbooks</t>
  </si>
  <si>
    <t>Notebooks</t>
  </si>
  <si>
    <t>Computer Speakers</t>
  </si>
  <si>
    <t>External Hard Drives</t>
  </si>
  <si>
    <t>Uninterruptible Power Supplies</t>
  </si>
  <si>
    <t>Image Scanners</t>
  </si>
  <si>
    <t>Handheld Image Scanners</t>
  </si>
  <si>
    <t>Inkjet Imaging Equipment</t>
  </si>
  <si>
    <t>Portable Printers</t>
  </si>
  <si>
    <t>E-Book Readers</t>
  </si>
  <si>
    <t>Computers</t>
  </si>
  <si>
    <t>Desktop Accessories</t>
  </si>
  <si>
    <t>Document Manipulation</t>
  </si>
  <si>
    <t>Document Reader</t>
  </si>
  <si>
    <t>Networking</t>
  </si>
  <si>
    <t>Geospatial Equipment</t>
  </si>
  <si>
    <t>(No Subcategory)</t>
  </si>
  <si>
    <t>In-Vehicle GPS</t>
  </si>
  <si>
    <t>Handheld GPS</t>
  </si>
  <si>
    <t>Telephony</t>
  </si>
  <si>
    <t>Mobile</t>
  </si>
  <si>
    <t>Bluetooth Headsets</t>
  </si>
  <si>
    <t>Consumer Two-Way Radios</t>
  </si>
  <si>
    <t>Mobile Phones</t>
  </si>
  <si>
    <t>Caller ID Devices</t>
  </si>
  <si>
    <t>VoIP Adapters</t>
  </si>
  <si>
    <t>Stationary</t>
  </si>
  <si>
    <t>Household</t>
  </si>
  <si>
    <t>Childcare</t>
  </si>
  <si>
    <t>Baby Monitors</t>
  </si>
  <si>
    <t>Breast Pumps</t>
  </si>
  <si>
    <t>RC Toys</t>
  </si>
  <si>
    <t>Portable Video Game Systems</t>
  </si>
  <si>
    <t>Video Game Consoles</t>
  </si>
  <si>
    <t>Handheld Vacuums</t>
  </si>
  <si>
    <t>Robotic Vacuums</t>
  </si>
  <si>
    <t>Stick Vacuums</t>
  </si>
  <si>
    <t>Home Security Systems</t>
  </si>
  <si>
    <t>Irrigation Timers</t>
  </si>
  <si>
    <t>Water Softeners/Purifiers</t>
  </si>
  <si>
    <t>Blenders</t>
  </si>
  <si>
    <t>Can Openers</t>
  </si>
  <si>
    <t>Mixers</t>
  </si>
  <si>
    <t>Camcorders</t>
  </si>
  <si>
    <t>Digital Cameras</t>
  </si>
  <si>
    <t>Digital Picture Frames</t>
  </si>
  <si>
    <t>Portable DVD Players</t>
  </si>
  <si>
    <t>Air Mattress Pumps</t>
  </si>
  <si>
    <t>Aquarium Accessories</t>
  </si>
  <si>
    <t>Indoor Fountains</t>
  </si>
  <si>
    <t>Flashlights/Lanterns</t>
  </si>
  <si>
    <t>Universal Battery Chargers</t>
  </si>
  <si>
    <t>Weed Trimmers</t>
  </si>
  <si>
    <t>Hedge Trimmers</t>
  </si>
  <si>
    <t>Lawn Mowers</t>
  </si>
  <si>
    <t>Toothbrushes</t>
  </si>
  <si>
    <t>Water Jets</t>
  </si>
  <si>
    <t>Beard and Mustache Trimmers</t>
  </si>
  <si>
    <t>Hair Clippers</t>
  </si>
  <si>
    <t>Shavers</t>
  </si>
  <si>
    <t>Blood Pressure Monitors</t>
  </si>
  <si>
    <t>Medical Nebulizers</t>
  </si>
  <si>
    <t>Portable Oxygen Concentrators</t>
  </si>
  <si>
    <t>Sleep Apnea Machines</t>
  </si>
  <si>
    <t>Electric Scooters</t>
  </si>
  <si>
    <t>Motorized Bicycles</t>
  </si>
  <si>
    <t>Other Mobility (Seqway)</t>
  </si>
  <si>
    <t>Wheelchairs</t>
  </si>
  <si>
    <t>Mobility Scooters</t>
  </si>
  <si>
    <t>Marine/Automotive/RV Chargers</t>
  </si>
  <si>
    <t>Entertainment</t>
  </si>
  <si>
    <t>Floorcare</t>
  </si>
  <si>
    <t>Home Systems</t>
  </si>
  <si>
    <t>Kitchen Appliances</t>
  </si>
  <si>
    <t>Photo/Video</t>
  </si>
  <si>
    <t>Other Household</t>
  </si>
  <si>
    <t>Outdoor Appliances</t>
  </si>
  <si>
    <t>Personal Care</t>
  </si>
  <si>
    <t>Dental</t>
  </si>
  <si>
    <t>Hair</t>
  </si>
  <si>
    <t>Medical</t>
  </si>
  <si>
    <t>Power Tools</t>
  </si>
  <si>
    <t>Transport</t>
  </si>
  <si>
    <t>Electric Vehicles</t>
  </si>
  <si>
    <t>Mobility Devices</t>
  </si>
  <si>
    <t>Large Battery Chargers</t>
  </si>
  <si>
    <t>LED Monitors</t>
  </si>
  <si>
    <t xml:space="preserve">Golf Carts </t>
  </si>
  <si>
    <t>Toy Ride-On Vehicles</t>
  </si>
  <si>
    <t>Charging Mats</t>
  </si>
  <si>
    <t>Tablet PCs</t>
  </si>
  <si>
    <t>Dell</t>
  </si>
  <si>
    <t xml:space="preserve">IM1012-687OBK </t>
  </si>
  <si>
    <t>Y</t>
  </si>
  <si>
    <t>Best Buy.com</t>
  </si>
  <si>
    <t>http://www.bestbuy.com/site/Dell+-+Inspiron+Mini+Netbook+with+Intel%26%23174%3B+Atom%26%23153%3B+Processor+-+Obsidian+Black/9693525.p?id=1218150611743&amp;skuId=9693525</t>
  </si>
  <si>
    <t>eMachines</t>
  </si>
  <si>
    <t xml:space="preserve">EM250-1915 </t>
  </si>
  <si>
    <t>http://www.bestbuy.com/site/eMachines+-+Netbook+with+Intel%26%23174%3B+Atom%26%23153%3B+Processor+-+Black/9740848.p?id=1218165343248&amp;skuId=9740848#BVRRWidgetID</t>
  </si>
  <si>
    <t>Manufacturer Part# : Y200J | Dell Part# : 330-2063</t>
  </si>
  <si>
    <t>Inspiron Mini 1012</t>
  </si>
  <si>
    <t>http://support.dell.com/support/edocs/systems/ins1012/en/sg/sg_en.pdf</t>
  </si>
  <si>
    <t>?</t>
  </si>
  <si>
    <t>N</t>
  </si>
  <si>
    <t>http://support.dell.com/support/edocs/systems/ins1012/en/cs/cs_en.pdf</t>
  </si>
  <si>
    <t>6-cell "Smart" Lithium ion</t>
  </si>
  <si>
    <t>Li-ion</t>
  </si>
  <si>
    <t>6-cell</t>
  </si>
  <si>
    <t>Additional 1</t>
  </si>
  <si>
    <t>Additional 2</t>
  </si>
  <si>
    <t>Additional 3</t>
  </si>
  <si>
    <t>Average annual power consumption in Off/Sleep/Idle/Load: 23.81 Wh</t>
  </si>
  <si>
    <t>Manufacturer Part# : G9PX2 | Dell Part# : 312-0966</t>
  </si>
  <si>
    <t>Source 1</t>
  </si>
  <si>
    <t>Source 2</t>
  </si>
  <si>
    <t>http://accessories.us.dell.com/sna/products/Power/productdetail.aspx?c=us&amp;l=en&amp;s=dhs&amp;cs=19&amp;sku=312-0966</t>
  </si>
  <si>
    <t>http://accessories.us.dell.com/sna/products/Power/productdetail.aspx?c=us&amp;l=en&amp;s=dhs&amp;cs=19&amp;sku=330-2063</t>
  </si>
  <si>
    <t>6:43-8:45 hrs of battery life</t>
  </si>
  <si>
    <t>same as 1</t>
  </si>
  <si>
    <t>4.0 hrs</t>
  </si>
  <si>
    <t>http://support.gateway.com/emachines/Manuals/emachines/QS_eMachines_1_0_EN_EM250_.pdf</t>
  </si>
  <si>
    <t>3.15 hrs battery life</t>
  </si>
  <si>
    <t>Battery Power: 24.4 W</t>
  </si>
  <si>
    <t>ENERGY STAR</t>
  </si>
  <si>
    <t>HP</t>
  </si>
  <si>
    <t>250 series</t>
  </si>
  <si>
    <t>http://www.bestbuy.com/site/HP+-+Mini+Netbook+/+Intel%26%23174%3B+Atom%26%23153%3B+Processor+/+10.1%22+Display+/+1GB+Memory+/+160GB+Hard+Drive+-+Black/9996501.p?id=1218206183903&amp;skuId=9996501</t>
  </si>
  <si>
    <t>110 series</t>
  </si>
  <si>
    <t>http://h10032.www1.hp.com/ctg/Manual/c01895806.pdf</t>
  </si>
  <si>
    <t>Lithium polymer</t>
  </si>
  <si>
    <t>496813-001</t>
  </si>
  <si>
    <t>537626-001</t>
  </si>
  <si>
    <t>Lenovo</t>
  </si>
  <si>
    <t>IdeaPad</t>
  </si>
  <si>
    <t>Back-Order</t>
  </si>
  <si>
    <t>http://www.bestbuy.com/site/Lenovo+-+IdeaPad+Netbook+Tablet+/+Intel%26%23174%3B+Atom%26%23153%3B+Processor+/+10.1%22+Display+/+1GB+Memory+/+250GB+Hard+Drive+-+Black/1032789.p?id=1218211702303&amp;skuId=1032789</t>
  </si>
  <si>
    <t>DIY Power Tools (Integral Battery)</t>
  </si>
  <si>
    <t>DIY Power Tools (External Battery)</t>
  </si>
  <si>
    <t>DeWalt</t>
  </si>
  <si>
    <t>DC720KA</t>
  </si>
  <si>
    <t>Lowes</t>
  </si>
  <si>
    <t>http://www.lowes.com/pd_29705-70-DC720KA_4294936478+4294926871_4294937087?zipCode=20910&amp;firstReferURL=http%3A%2F%2Fwww.lowes.com%2Fpd_29705-70-DC720KA_4294936478%2B4294926871_4294937087%3FproductId%3D1082369&amp;catalogId=10051&amp;catalogId=10051&amp;productId=1082369&amp;findStoreErrorURL=StoreLocatorDisplayView&amp;selectedLocalStoreBeanArray=%5Bcom.lowes.commerce.storelocator.beans.LocatorStoreBean%4016e50399%2C+com.lowes.commerce.storelocator.beans.LocatorStoreBean%401c8c4399%2C+com.lowes.commerce.storelocator.beans.LocatorStoreBean%401af88399%2C+com.lowes.commerce.storelocator.beans.LocatorStoreBean%4024808399%2C+com.lowes.commerce.storelocator.beans.LocatorStoreBean%4024a08399%5D&amp;Ntt=&amp;URL=TopCategoriesDisplayView&amp;langId=-1&amp;langId=-1&amp;storeId=10151&amp;storeId=10151</t>
  </si>
  <si>
    <t>AC</t>
  </si>
  <si>
    <t>http://www.dewaltservicenet.com/documents/English/Instruction%20Manual/655026-00,DC9310.pdf</t>
  </si>
  <si>
    <t>Maximum Charger Output Voltage [V]</t>
  </si>
  <si>
    <t>Charging Time [hour]</t>
  </si>
  <si>
    <t>BC Input Voltage [V]</t>
  </si>
  <si>
    <t>http://www.dewalt.com/tools/cordless-radiochargers-chargers-dc9319.aspx</t>
  </si>
  <si>
    <t>DC9320</t>
  </si>
  <si>
    <t>DC9310</t>
  </si>
  <si>
    <t>DC9319</t>
  </si>
  <si>
    <t>Dual Charger</t>
  </si>
  <si>
    <t>Car Charger</t>
  </si>
  <si>
    <t>DC</t>
  </si>
  <si>
    <t>Rated Total Battery Voltage [V]</t>
  </si>
  <si>
    <t>Rated Total Battery Capacity [Ahr]</t>
  </si>
  <si>
    <t>Rated Total Battery Energy [Whr]</t>
  </si>
  <si>
    <t>Home Depot</t>
  </si>
  <si>
    <t>NANO Vehicle Charger</t>
  </si>
  <si>
    <t>http://www.homedepot.com/webapp/wcs/stores/servlet/ProductDisplay?storeId=10051&amp;productId=100634638&amp;langId=-1&amp;catalogId=10053&amp;PID=1646355&amp;cpncode=19-5918165&amp;SID=15053889.19-5918165&amp;AID=10368321&amp;cm_ven=CJ&amp;cj=true&amp;srccode=15053889&amp;locStoreNum=2583&amp;marketID=43</t>
  </si>
  <si>
    <t>Included w/ Product?</t>
  </si>
  <si>
    <t>18V 1-Hr NANO Charger</t>
  </si>
  <si>
    <t>http://www.dewalt.com/tools/cordless-radiochargers-chargers-dc9320.aspx</t>
  </si>
  <si>
    <t>http://www.dewalt.com/tools/cordless-radiochargers-chargers-dc9310.aspx</t>
  </si>
  <si>
    <t>18 Volt Dual Port 1 hour Charger</t>
  </si>
  <si>
    <t>International Tool</t>
  </si>
  <si>
    <t>http://www.internationaltool.com/Miscellaneous/DeWalt-DC9320.aspx?srccode=cii_15053889&amp;cpncode=22-5396946</t>
  </si>
  <si>
    <t>Li-Ion</t>
  </si>
  <si>
    <t>NANO Charger and Battery</t>
  </si>
  <si>
    <t>DC9180C</t>
  </si>
  <si>
    <t>http://www.homedepot.com/webapp/wcs/stores/servlet/ProductDisplay?storeId=10051&amp;productId=100634631&amp;langId=-1&amp;catalogId=10053</t>
  </si>
  <si>
    <t>http://www.dewalt.com/tools/cordless-radiochargers-chargers-dw9117.aspx</t>
  </si>
  <si>
    <t>15 minute NiCd Charger</t>
  </si>
  <si>
    <t>Tool King</t>
  </si>
  <si>
    <t>http://www.toolking.com/dewalt-dw9117-7-2v-18v-15-minute-nicd-charger?ci=1</t>
  </si>
  <si>
    <t>DW9117</t>
  </si>
  <si>
    <t>http://www.dewalt.com/tools/cordless-drills-drilldrivers-dc720ka.aspx</t>
  </si>
  <si>
    <t>DC9180</t>
  </si>
  <si>
    <t>http://www.dewalt.com/tools/cordless-batteries-dc9180c.aspx</t>
  </si>
  <si>
    <t xml:space="preserve">Charger compatible with all 7.2-18V battery models </t>
  </si>
  <si>
    <t>Cordless Lithium Ion Flashlight</t>
  </si>
  <si>
    <t>DC509</t>
  </si>
  <si>
    <t>Toolsforless.com</t>
  </si>
  <si>
    <t>http://www.toolsforless.com/product/8354/DeWalt_DC509_Heavy-Duty_36V_Floodlight</t>
  </si>
  <si>
    <t>DC9000</t>
  </si>
  <si>
    <t>http://www.dewalt.com/tools/cordless-radiochargers-chargers-dc9000.aspx</t>
  </si>
  <si>
    <t>DC9360</t>
  </si>
  <si>
    <t>Charges one battery at a time, works with 7.2-18V NiCd/NiMH/Li-Ion batteries</t>
  </si>
  <si>
    <t>Car charger, works with 7.2-18V NiCd/NiMH/Li-Ion batteries</t>
  </si>
  <si>
    <t>Charges two batteries simultaneously, works with 7.2-18V NiCd/NiMH/Li-Ion batteries</t>
  </si>
  <si>
    <t>http://www.toolsforless.com/product/8746/DeWalt_DC9000_36V_One_Hour_Charger</t>
  </si>
  <si>
    <t>http://www.dewalt.com/tools/cordless-batteries-dc9360.aspx</t>
  </si>
  <si>
    <t>http://www.acmetools.com/webapp/wcs/stores/servlet/Product4_10052_10101_61513_62284_-1?cm_mmc_o=2tzEEwk+GEfwkkbTwEgw*Kw8zkf*W-*W-?srccode=cii_15053889&amp;cpncode=23-12048284</t>
  </si>
  <si>
    <t>36V One Hour Charger</t>
  </si>
  <si>
    <t>Purchase from Acme Tools</t>
  </si>
  <si>
    <t>All 18V DeWalt Tools</t>
  </si>
  <si>
    <t>http://www.toolsforless.com/product/29949/DeWalt_DC9180_18V_Nano_Battery</t>
  </si>
  <si>
    <t>Charges one 7.2-18V NiCd battery</t>
  </si>
  <si>
    <t>Charges one 7.2-18V NiCd/NiMH/Li-Ion batteries</t>
  </si>
  <si>
    <t>DC310K</t>
  </si>
  <si>
    <t>Power Tools, Inc.</t>
  </si>
  <si>
    <t>http://www.powertoolsinc.com/cart/index.php?p=product&amp;id=133&amp;parent=67&amp;srccode=cii_15053889&amp;cpncode=23-12049538</t>
  </si>
  <si>
    <t>variable (7.2-18)</t>
  </si>
  <si>
    <t>Max Charger Output Current [A]</t>
  </si>
  <si>
    <t>http://www.powertoolsinc.com/cart/index.php?p=product&amp;id=171&amp;parent=5</t>
  </si>
  <si>
    <t>http://support.dewalt.com/ci/fattach/get/76129/</t>
  </si>
  <si>
    <t>DC9280</t>
  </si>
  <si>
    <t>All 28V DeWalt tools</t>
  </si>
  <si>
    <t>http://www.powertoolsinc.com/cart/index.php?p=product&amp;id=184&amp;parent=4</t>
  </si>
  <si>
    <t>DW920K-2</t>
  </si>
  <si>
    <t>DW9118</t>
  </si>
  <si>
    <t>Product discontinued by DeWalt</t>
  </si>
  <si>
    <t>http://www.lowes.com/pd_147880-70-DW920K-2_4294936478+4294926871_4294937087?productId=1206173&amp;pl=1&amp;currentURL=/pl_DEWALT_4294936478 4294926871_4294937087_</t>
  </si>
  <si>
    <t>Compact battery pack</t>
  </si>
  <si>
    <t>DW9057</t>
  </si>
  <si>
    <t>http://www.dewalt.com/tools/cordless-batteries-dw9057.aspx</t>
  </si>
  <si>
    <t>All 7.2V DeWalt tools</t>
  </si>
  <si>
    <t>http://www.sears.com/shc/s/p_10153_12605_00979477000P?mv=rr</t>
  </si>
  <si>
    <t>24V 1 Hour FAN COOLED Charger</t>
  </si>
  <si>
    <t>DW0246</t>
  </si>
  <si>
    <t>http://www.powertoolsinc.com/cart/index.php?p=product&amp;id=209&amp;parent=67&amp;srccode=cii_15053889&amp;cpncode=23-12090205</t>
  </si>
  <si>
    <t>Battery Charger Information</t>
  </si>
  <si>
    <t>Fan-cooled</t>
  </si>
  <si>
    <t>http://www.dewalt.com/tools/cordless-radiochargers-chargers-dw0246.aspx</t>
  </si>
  <si>
    <t>NiCd</t>
  </si>
  <si>
    <t>DW0242</t>
  </si>
  <si>
    <t>24V XR+™ Pack FAN COOLED Extended Run-Time Battery</t>
  </si>
  <si>
    <t>http://www.dewalt.com/tools/cordless-batteries-dw0242.aspx</t>
  </si>
  <si>
    <t>http://www.internationaltool.com/18V-to-28V-Batteries/DeWalt-DW0242.aspx?srccode=cii_15053889&amp;cpncode=22-5455355</t>
  </si>
  <si>
    <t>All 24V DeWalt tools</t>
  </si>
  <si>
    <t>http://www.dewalt.com/tools/cordless-radiochargers-chargers-dw0249.aspx</t>
  </si>
  <si>
    <t>DW0249</t>
  </si>
  <si>
    <t>24V One Hour FAN COOLED Vehicle Charger</t>
  </si>
  <si>
    <t>http://www.internationaltool.com/Cordless-Chargers/DeWalt-DW0249.aspx?srccode=cii_15053889&amp;cpncode=24-11757506</t>
  </si>
  <si>
    <t>All 7.2-18V DeWalt Tools</t>
  </si>
  <si>
    <t>All 36V DeWalt tools</t>
  </si>
  <si>
    <t>All 28-36V DeWalt tools</t>
  </si>
  <si>
    <t>Source 3</t>
  </si>
  <si>
    <t>DC9091 (14.4V XRP NiCd) for $69.97</t>
  </si>
  <si>
    <t>DC9071 (12V XRP NiCd) for $59.97</t>
  </si>
  <si>
    <t>http://www.homedepot.com/webapp/wcs/stores/servlet/ProductDisplay?storeId=10051&amp;productId=100046052&amp;langId=-1&amp;catalogId=10053&amp;PID=1646355&amp;cpncode=23-12091896&amp;SID=15053889.23-12091896&amp;AID=10368321&amp;cm_ven=CJ&amp;cj=true&amp;srccode=15053889&amp;locStoreNum=2583&amp;marketID=43</t>
  </si>
  <si>
    <t>http://www.homedepot.com/webapp/wcs/stores/servlet/ProductDisplay?storeId=10051&amp;productId=100084630&amp;langId=-1&amp;catalogId=10053&amp;PID=1646355&amp;cpncode=23-12091932&amp;SID=15053889.23-12091932&amp;AID=10368321&amp;cm_ven=CJ&amp;cj=true&amp;srccode=15053889&amp;locStoreNum=2583&amp;marketID=43</t>
  </si>
  <si>
    <t>http://www.factoryauthorizedoutlet.com/DeWalt/product/DC9144.asp?srccode=cii_15053889&amp;cpncode=23-12091947</t>
  </si>
  <si>
    <t>DC9144 (14.4V Li-ion) for $119.99</t>
  </si>
  <si>
    <t>http://www.homedepot.com/webapp/wcs/stores/servlet/ProductDisplay?storeId=10051&amp;productId=100350883&amp;langId=-1&amp;catalogId=10053&amp;PID=1646355&amp;cpncode=22-5456332&amp;SID=15053889.22-5456332&amp;AID=10368321&amp;cm_ven=CJ&amp;cj=true&amp;srccode=15053889&amp;locStoreNum=2583&amp;marketID=43</t>
  </si>
  <si>
    <t>DW9061 (9.6V NiCd) for #39.95</t>
  </si>
  <si>
    <t>DC9096 (18V XRP NiCd) for $89</t>
  </si>
  <si>
    <t>http://www.homedepot.com/webapp/wcs/stores/servlet/ProductDisplay?storeId=10051&amp;productId=100618863&amp;langId=-1&amp;catalogId=10053&amp;PID=1646355&amp;cpncode=22-5456466&amp;SID=15053889.22-5456466&amp;AID=10368321&amp;cm_ven=CJ&amp;cj=true&amp;srccode=15053889&amp;locStoreNum=2583&amp;marketID=43</t>
  </si>
  <si>
    <t>DC9181 (18V Compact Li-ion) $114.54</t>
  </si>
  <si>
    <t>http://www.sears.com/shc/s/p_10153_12605_00917349000P?vName=Tools&amp;sName=Batteries+and+Chargers&amp;cName=PowerToolAccessories&amp;srccode=cii_15053889&amp;cpncode=22-5456498</t>
  </si>
  <si>
    <t>http://www.dewalt.com/tool-categories/cordless-batteries.aspx</t>
  </si>
  <si>
    <t>Black &amp; Decker</t>
  </si>
  <si>
    <t>FSMVC</t>
  </si>
  <si>
    <t>9.6V - 18V Multi Voltage Fast Charger</t>
  </si>
  <si>
    <t>Amazon.com</t>
  </si>
  <si>
    <t>http://www.amazon.com/exec/obidos/ASIN/B002PNME3Q/ref=nosim/8685595-20</t>
  </si>
  <si>
    <t>&lt;1.5</t>
  </si>
  <si>
    <t>http://www.blackanddecker.com/productguide/product-details.aspx?productid=4531&amp;toolview=5#details</t>
  </si>
  <si>
    <t>variable (9.6-18)</t>
  </si>
  <si>
    <t>All 9.6-18V B&amp;D tools</t>
  </si>
  <si>
    <t>NST1024 String Trimmer And NHT524 Hedge Trimmer</t>
  </si>
  <si>
    <t>HPNB24</t>
  </si>
  <si>
    <t>3 lbs</t>
  </si>
  <si>
    <t>http://www.amazon.com/Black-Decker-HPNB24-24-Volt-Battery/dp/B0036EZP1Q/ref=pd_sim_ol_1</t>
  </si>
  <si>
    <t>9.6V - 24V Fast Charger</t>
  </si>
  <si>
    <t>BDFC240</t>
  </si>
  <si>
    <t>http://www.amazon.com/exec/obidos/ASIN/B00362FFUE/ref=nosim/8685595-20</t>
  </si>
  <si>
    <t>1 (18V) or 2 (24V)</t>
  </si>
  <si>
    <t>http://www.blackanddecker.com/productguide/product-details.aspx?productid=23489&amp;toolview=2#details</t>
  </si>
  <si>
    <t>8.4-Volt to 14.4-Volt 1 Hour Pod Style Battery Charger</t>
  </si>
  <si>
    <t>PS1MVC</t>
  </si>
  <si>
    <t>http://www.amazon.com/exec/obidos/ASIN/B0001YVYEG/ref=nosim/8685595-20</t>
  </si>
  <si>
    <t>http://www.blackanddecker.com/ProductGuide/Product-Details.aspx?ProductID=2482</t>
  </si>
  <si>
    <t>$26.73/$26.97/$28.97</t>
  </si>
  <si>
    <t>PS120/PS130/PS140</t>
  </si>
  <si>
    <t>9.6/12/14.4</t>
  </si>
  <si>
    <t>13.44/16.8/20.16</t>
  </si>
  <si>
    <t>Charger compatible with PS120, PS130, and PS140 batteries; respective voltage, wattage, and prices listed</t>
  </si>
  <si>
    <t>Pod style</t>
  </si>
  <si>
    <t>FSB12/FSB14/FSB18</t>
  </si>
  <si>
    <t>Model # LB018-OPE: 18V Li-Ion, 1.5Ah, $73</t>
  </si>
  <si>
    <t>http://www.homedepot.com/webapp/wcs/stores/servlet/ProductDisplay?storeId=10051&amp;productId=202049901&amp;langId=-1&amp;catalogId=10053&amp;PID=1646355&amp;cm_mmc=CJ-_-1525396-_-16463&amp;cpncode=23-12094105&amp;SID=8685595.23-12094105&amp;AID=10368321&amp;cj=true&amp;srccode=8685595&amp;locStoreNum=2583&amp;marketID=43</t>
  </si>
  <si>
    <t>Model # HPB18-OPE: 18V, 1.5Ah, $39.97 (outdoor applications)</t>
  </si>
  <si>
    <t>http://www.homedepot.com/webapp/wcs/stores/servlet/ProductDisplay?storeId=10051&amp;productId=100662349&amp;langId=-1&amp;catalogId=10053&amp;MERCH=REC-_-product-3-_-202049901-_-100662349-_-N&amp;locStoreNum=2583&amp;marketID=43</t>
  </si>
  <si>
    <t>Bosch</t>
  </si>
  <si>
    <t>One-hour battery charger</t>
  </si>
  <si>
    <t>BC005</t>
  </si>
  <si>
    <t>Tool Depot</t>
  </si>
  <si>
    <t>http://www.tooldepot247.com/proddetail.asp?prod=BC005%2A</t>
  </si>
  <si>
    <t>Hitachi</t>
  </si>
  <si>
    <t xml:space="preserve">WR18DL </t>
  </si>
  <si>
    <t>http://www.amazon.com/Hitachi-WR18DL-18-Volt-Lithium-%20%20Cordless/dp/B000JESSTW</t>
  </si>
  <si>
    <t>Single Charger</t>
  </si>
  <si>
    <t>UC18YRL</t>
  </si>
  <si>
    <t>Charges one battery at a time, works with NiCd/NiMH/Li-Ion batteries</t>
  </si>
  <si>
    <t>http://www.hitachipowertools.com/store_item.php?iID=579&amp;arrPath=1,2,20,p579,</t>
  </si>
  <si>
    <t xml:space="preserve">326241 / EBM1830 </t>
  </si>
  <si>
    <t>http://www.hitachipowertools.com/product/files/cordless/Lithium%20Ion/lithion-impact-brochure.pdf</t>
  </si>
  <si>
    <t>CR18DMR</t>
  </si>
  <si>
    <t>Tyler Tool</t>
  </si>
  <si>
    <t>http://www.tylertool.com/hitachi140.html</t>
  </si>
  <si>
    <t>UC24YFA</t>
  </si>
  <si>
    <t>Charges one battery at a time, works with NiCd/NiMH batteries</t>
  </si>
  <si>
    <t>http://www.acmetools.com/webapp/wcs/stores/servlet/Product5_10052_3074457345616677406_62800_63604_-1_3074457345616688294_3074457345616688387_3074457345616688387</t>
  </si>
  <si>
    <t>Ni-Mh</t>
  </si>
  <si>
    <t>EB1830HL</t>
  </si>
  <si>
    <t>HXP batteries</t>
  </si>
  <si>
    <t>http://www.hitachipowertools.com/product/files/cordless/Lithium%20Ion/lithion-batt-brochure.pdf</t>
  </si>
  <si>
    <t>http://www.acetoolonline.com/product-p/hit-322877.htm</t>
  </si>
  <si>
    <t>Hitachi UC18YG Universal Charger for 7-1/2-to-18-Volt Ni-Cad Batteries</t>
  </si>
  <si>
    <t xml:space="preserve">UC18YG </t>
  </si>
  <si>
    <t>http://www.amazon.com/Hitachi-UC18YG-Universal-18-Volt-Batteries/dp/B000MG9M4M/ref=sr_1_2?ie=UTF8&amp;s=hi&amp;qid=1280524609&amp;sr=1-2</t>
  </si>
  <si>
    <t>--</t>
  </si>
  <si>
    <t>AC/DC</t>
  </si>
  <si>
    <t>http://www.hitachi-koki.com/manual_view_export/pdf_manual_view.do?implementationWorkNumber=504&amp;partsCode=C99140871&amp;model=UC18YG&amp;marketSeq=2</t>
  </si>
  <si>
    <t xml:space="preserve">EBM1830 </t>
  </si>
  <si>
    <t>http://www.amazon.com/Hitachi-326241-EBM1830-18-Volt-Lithium-Ion/dp/B000K8CO3S</t>
  </si>
  <si>
    <t>Makita</t>
  </si>
  <si>
    <t>Makita DC1822 Universal Auto Charger</t>
  </si>
  <si>
    <t>DC1822</t>
  </si>
  <si>
    <t>Toolsmart</t>
  </si>
  <si>
    <t>http://www.toolmarts.com/makidc1822.html</t>
  </si>
  <si>
    <t>Car Charger (source is 12V Automotive Cigarette Lighter)</t>
  </si>
  <si>
    <t>http://www.makita.ca/accessories/PBANDIM/DC1822_parts_English.pdf</t>
  </si>
  <si>
    <t>Makita DC24SA - MAKSTAR 24V Charger</t>
  </si>
  <si>
    <t>DC24SA</t>
  </si>
  <si>
    <t>http://www.toolmarts.com/makidc24sa.html</t>
  </si>
  <si>
    <t>.3 - 1</t>
  </si>
  <si>
    <t>Charges one battery at a time, works with NiMH/Li-ion batteries</t>
  </si>
  <si>
    <t xml:space="preserve">Ni-MH </t>
  </si>
  <si>
    <t>http://dl.owneriq.net/2/2bc61de8-7686-4d81-be6b-fb1649dd75a3.pdf</t>
  </si>
  <si>
    <t>Makita DC18RA LXT Lithium-Ion Optimum Charging System for 7.2 to 18 Volt Batteries</t>
  </si>
  <si>
    <t>DC18RA</t>
  </si>
  <si>
    <t>http://www.toolmarts.com/makita_dc18ra.html</t>
  </si>
  <si>
    <t xml:space="preserve">Charges one battery at a time; can be used with Pod and Stick Style Ni-MH and Ni-Cd removable batteries when Makita 193205-0 adapter is used </t>
  </si>
  <si>
    <t>Slide On Batteries (LXT &amp; MAKStar)</t>
  </si>
  <si>
    <t>Ni-MH  / Li-ion</t>
  </si>
  <si>
    <t>Motorola</t>
  </si>
  <si>
    <t>Midland</t>
  </si>
  <si>
    <t>Midland GXT1000VP4 50-Channel 36-Mile Waterproof 2-Way GMRS Radio with NOAA All Hazard /Weather Alert, Rechargeable Batteries, Dual Desktop charger 12 Volt Vehicle Adapter and 2 Headsets (Pair, Black/Silver)</t>
  </si>
  <si>
    <t>GXT1000VP4</t>
  </si>
  <si>
    <t>http://www.amazon.com/Midland-GXT1000VP4-50-Channel-Waterproof-Rechargeable/dp/B001WMFYH4/ref=pd_rhf_shvl_3</t>
  </si>
  <si>
    <t>AVP-4</t>
  </si>
  <si>
    <t>http://www.midlandradio.com/Two-Way-Radio-Accessories.NX9/AVP-4</t>
  </si>
  <si>
    <t>http://www.midlandradio.com/Resource_/OwnerManual/158/GXT1000%20Owner's%20Manual.pdf</t>
  </si>
  <si>
    <t>24 initial, 12 after</t>
  </si>
  <si>
    <t>Y, but not recommended</t>
  </si>
  <si>
    <t>NiMh</t>
  </si>
  <si>
    <t>http://www.midlandradio.com/Two-Way-Radio-Accessories.NX9/AVP-7#featuresTab</t>
  </si>
  <si>
    <t>AVP-7</t>
  </si>
  <si>
    <t>Cobra CXT90 Gmrs/Frs 2-Way Rechargeable Radio with Hands Free Operation (Black, Twin Pack)</t>
  </si>
  <si>
    <t>Cobra</t>
  </si>
  <si>
    <t>CXT90</t>
  </si>
  <si>
    <t>http://www.amazon.com/Cobra-CXT90-2-Way-Rechargeable-Operation/dp/B001RHS8IQ/ref=sr_1_1?s=electronics&amp;ie=UTF8&amp;qid=1280842443&amp;sr=1-1</t>
  </si>
  <si>
    <t>Can't read nameplate in picture</t>
  </si>
  <si>
    <t>"Y" Wall Charger</t>
  </si>
  <si>
    <t>Can charge 2 units simulaneously</t>
  </si>
  <si>
    <t>http://cobra.com/downloads/CXT90_MANL.pdf</t>
  </si>
  <si>
    <t>AAA</t>
  </si>
  <si>
    <t>http://www.amazon.com/gp/product/images/B001RHS8IQ/ref=dp_image_text_z_0?ie=UTF8&amp;n=172282&amp;s=electronics</t>
  </si>
  <si>
    <t>Can also use non-rechargeable alkaline</t>
  </si>
  <si>
    <t>MR355</t>
  </si>
  <si>
    <t>Motorola MR355R 35-Mile Range 22-Channel FRS/GMRS Two-Way Radio (Pair)</t>
  </si>
  <si>
    <t>http://www.amazon.com/Motorola-MR355R-35-Mile-22-Channel-Two-Way/dp/B001UE6MJI/ref=sr_1_1?s=electronics&amp;ie=UTF8&amp;qid=1280843680&amp;sr=1-1</t>
  </si>
  <si>
    <t>http://www.motorola.com/staticfiles/Consumers/Products/Two-Way%20Radios/Talkabout-MR355R-Two-Way-Radio/_Documents/_Staticfiles/MR355R.pdf</t>
  </si>
  <si>
    <t>16 initial, 14 after</t>
  </si>
  <si>
    <t>Y, but extends charge time</t>
  </si>
  <si>
    <t>http://www.amazon.com/Nickel-Metal-Hydride-Battery-Motorola-T6500R/dp/B003LZ6DQG/ref=pd_rhf_p_t_3</t>
  </si>
  <si>
    <t>Can also use 3 AA batteries</t>
  </si>
  <si>
    <t>Cradle</t>
  </si>
  <si>
    <t>Midland LXT380VP3 22-Channel 24-Mile GMRS Radio with Rechargeable Batteries and Dual Desktop Charger - Pair</t>
  </si>
  <si>
    <t>LXT380VP3</t>
  </si>
  <si>
    <t>http://www.amazon.com/Midland-LXT380VP3-22-Channel-Rechargeable-Batteries/dp/B0039YON5C/ref=sr_1_7?s=electronics&amp;ie=UTF8&amp;qid=1280844528&amp;sr=1-7</t>
  </si>
  <si>
    <t>AVP-6</t>
  </si>
  <si>
    <t>http://www.midlandradio.com/Two-Way-Radio-Accessories.NX9/AVP-6</t>
  </si>
  <si>
    <t>Cradle + Car charger</t>
  </si>
  <si>
    <t>http://www.midlandradio.com/Resource_/OwnerManual/179/LXT380VP3.pdf</t>
  </si>
  <si>
    <t>http://www.midlandradio.com/Two-Way-Radio-Accessories.NX9/BATT6R</t>
  </si>
  <si>
    <t>BATT6R</t>
  </si>
  <si>
    <t>LXT series</t>
  </si>
  <si>
    <t>http://www.amazon.com/gp/product/images/B0039YON5C/ref=dp_image_text_z_0?ie=UTF8&amp;n=172282&amp;s=electronics</t>
  </si>
  <si>
    <t>Cobra CXR700 Gmrs/Frs 2-Way Rechargeable Radio with Hands Free Operation (Twin Pack)</t>
  </si>
  <si>
    <t>CXR700</t>
  </si>
  <si>
    <t>http://www.amazon.com/Cobra-CXR700-2-Way-Rechargeable-Operation/dp/B001RHS8E0/ref=sr_1_9?s=electronics&amp;ie=UTF8&amp;qid=1280845351&amp;sr=1-9</t>
  </si>
  <si>
    <t>http://cobra.com/downloads/CXR700_MANL.pdf</t>
  </si>
  <si>
    <t>http://cobra.com/products//microtalk-cxr700-25-mile-radio</t>
  </si>
  <si>
    <t>http://www.amazon.com/gp/product/images/B001RHS8E0/ref=dp_image_text_z_0?ie=UTF8&amp;n=172282&amp;s=electronics</t>
  </si>
  <si>
    <t>Cobra CXR900 Gmrs/Frs 2-Way Rechargeable Radio with Hands Free Operation (Twin Pack)</t>
  </si>
  <si>
    <t>CXE900</t>
  </si>
  <si>
    <t>http://www.amazon.com/Cobra-CXR900-2-Way-Rechargeable-Operation/dp/B001RHMLPC/ref=sr_1_20?s=electronics&amp;ie=UTF8&amp;qid=1280845897&amp;sr=1-20</t>
  </si>
  <si>
    <t>http://cobra.com/downloads/manuals/Cobra%20Manual/2009%20GMRS%20Canada/CXR900C_MANL_ENG.pdf</t>
  </si>
  <si>
    <t>http://www.amazon.com/gp/product/images/B001RHMLPC/ref=dp_image_text_z_0?ie=UTF8&amp;n=172282&amp;s=electronics</t>
  </si>
  <si>
    <r>
      <t>S10-3t</t>
    </r>
    <r>
      <rPr>
        <sz val="10"/>
        <color rgb="FFCCCCCC"/>
        <rFont val="Verdana"/>
        <family val="2"/>
      </rPr>
      <t xml:space="preserve"> </t>
    </r>
  </si>
  <si>
    <t>Ryobi</t>
  </si>
  <si>
    <t>18Volt Dual-Chemistry In-Vehicle Charger</t>
  </si>
  <si>
    <t>P131</t>
  </si>
  <si>
    <t>http://www.homedepot.com/webapp/wcs/stores/servlet/ProductDisplay?jspStoreDir=hdus&amp;catalogId=10053&amp;marketID=43&amp;productId=100342149&amp;locStoreNum=2583&amp;navFlow=3&amp;keyword=610631&amp;langId=-1&amp;searchRedirect=610631&amp;storeId=10051&amp;endecaDataBean=com.homedepot.sa.el.wc.integration.endeca.EndecaDataBean%405bf7527f&amp;ddkey=Navigation</t>
  </si>
  <si>
    <t>http://www.ryobitools.com/catalog/18v_oneplus/batteries_chargers/P131</t>
  </si>
  <si>
    <t>Ryobi ONE+</t>
  </si>
  <si>
    <t>All Ryobi 18V tools</t>
  </si>
  <si>
    <t>P100/P104</t>
  </si>
  <si>
    <t>NiCd/Li-Ion</t>
  </si>
  <si>
    <t>http://www.homedepot.com/webapp/wcs/stores/servlet/ProductDisplay?storeId=10051&amp;langId=-1&amp;catalogId=10053&amp;productId=100069873</t>
  </si>
  <si>
    <t>http://www.homedepot.com/webapp/wcs/stores/servlet/ProductDisplay?storeId=10051&amp;langId=-1&amp;catalogId=10053&amp;productId=100618266</t>
  </si>
  <si>
    <t>$39.97/$89.00</t>
  </si>
  <si>
    <t>18V One-Hour Charger</t>
  </si>
  <si>
    <t>P113</t>
  </si>
  <si>
    <t>http://www.homedepot.com/webapp/wcs/stores/servlet/ProductDisplay?storeId=10051&amp;productId=100634343&amp;langId=-1&amp;catalogId=10053&amp;MERCH=REC-_-product-1-_-100618266-_-100634343-_-N&amp;locStoreNum=2583&amp;marketID=43</t>
  </si>
  <si>
    <t>6-Port Supercharger</t>
  </si>
  <si>
    <t>P125</t>
  </si>
  <si>
    <t>http://www.homedepot.com/webapp/wcs/stores/servlet/ProductDisplay?jspStoreDir=hdus&amp;catalogId=10053&amp;productId=202023895&amp;navFlow=3&amp;keyword=ryobi+P125&amp;langId=-1&amp;searchRedirect=ryobi+P125&amp;storeId=10051&amp;endecaDataBean=com.homedepot.sa.el.wc.integration.endeca.EndecaDataBean%4072fe9156&amp;ddkey=Search</t>
  </si>
  <si>
    <t>Multi port charger</t>
  </si>
  <si>
    <t>1 hour each</t>
  </si>
  <si>
    <t>Charges each battery sequentially</t>
  </si>
  <si>
    <t>http://www.ryobitools.com/catalog/18v_oneplus/batteries_chargers/P125</t>
  </si>
  <si>
    <t>18V Compact Drill Kit</t>
  </si>
  <si>
    <t>P815</t>
  </si>
  <si>
    <t>http://www.homedepot.com/webapp/wcs/stores/servlet/ProductDisplay?jspStoreDir=hdus&amp;catalogId=10053&amp;marketID=43&amp;productId=100646044&amp;locStoreNum=2583&amp;navFlow=3&amp;keyword=100646044&amp;langId=-1&amp;searchRedirect=100646044&amp;storeId=10051&amp;endecaDataBean=com.homedepot.sa.el.wc.integration.endeca.EndecaDataBean%4022f9d177&amp;ddkey=Navigation</t>
  </si>
  <si>
    <t>http://www.ryobitools.com/catalog/18v_oneplus/drills_drivers/P815</t>
  </si>
  <si>
    <t>P103</t>
  </si>
  <si>
    <t>$89 (for two)</t>
  </si>
  <si>
    <t>http://www.homedepot.com/webapp/wcs/stores/servlet/ProductDisplay?storeId=10051&amp;productId=202176237&amp;langId=-1&amp;catalogId=10053&amp;MERCH=REC-_-product-1-_-100634343-_-202176237-_-N&amp;locStoreNum=2583&amp;marketID=43</t>
  </si>
  <si>
    <t>See additional information for compatible battery models and prices</t>
  </si>
  <si>
    <t>CK212DA</t>
  </si>
  <si>
    <t>http://www.homedepot.com/webapp/wcs/stores/servlet/ProductDisplay?jspStoreDir=hdus&amp;catalogId=10053&amp;marketID=43&amp;productId=202053764&amp;locStoreNum=2583&amp;navFlow=3&amp;keyword=202053764&amp;langId=-1&amp;searchRedirect=202053764&amp;storeId=10051&amp;endecaDataBean=com.homedepot.sa.el.wc.integration.endeca.EndecaDataBean%40b47d16b&amp;ddkey=Navigation</t>
  </si>
  <si>
    <t>C120D</t>
  </si>
  <si>
    <t>http://cgi.ebay.com/Ryobi-12-V-Li-ion-Ni-Cad-dual-chemistry-charger-C120D-/170518700351</t>
  </si>
  <si>
    <t>http://www.ryobitools.com/catalog/12v_lithium/combo_kits/CK212DA</t>
  </si>
  <si>
    <t xml:space="preserve">ONE+ System 12V Lithium Ion Drill Kit (Includes compact drill and autohammer) </t>
  </si>
  <si>
    <t>1 ea</t>
  </si>
  <si>
    <t>C120L</t>
  </si>
  <si>
    <t>12V Ryobi tools</t>
  </si>
  <si>
    <t>39.97 (for one)</t>
  </si>
  <si>
    <t>http://www.homedepot.com/h_d1/N-5yc1vZ1xh7/R-100646512/h_d2/ProductDisplay?langId=-1&amp;storeId=10051&amp;catalogId=10053</t>
  </si>
  <si>
    <t>Dremel</t>
  </si>
  <si>
    <t>8200 Lithium Ion Cordless Rotary Tool</t>
  </si>
  <si>
    <t>http://www.amazon.com/Dremel-8200-1-28-12-Volt-Cordless/dp/B003ARTBX2/ref=sr_1_1?ie=UTF8&amp;s=hi&amp;qid=1280861585&amp;sr=8-1</t>
  </si>
  <si>
    <t>http://mdm.boschwebservices.com/MDMCache/English%20[US]/t10/0000000/r00161v-1.pdf</t>
  </si>
  <si>
    <t>Power Tool Battery Chargers</t>
  </si>
  <si>
    <t>Dremel 5001100-01 7.2-volt Lithium-Ion Cordless Dremel Stylus™ Rotary Tool</t>
  </si>
  <si>
    <t>Sears.com</t>
  </si>
  <si>
    <t>http://www.sears.com/shc/s/p_10153_12605_00961132000P?mv=rr</t>
  </si>
  <si>
    <t>Docking Station</t>
  </si>
  <si>
    <t>http://mdm.boschwebservices.com/MDMCache/English%20[US]/t10/0000000/r00136v-1.pdf</t>
  </si>
  <si>
    <t>Also holds tool when not in use</t>
  </si>
  <si>
    <t>Integral</t>
  </si>
  <si>
    <t>10.8-volt Cordless Rotary Tool</t>
  </si>
  <si>
    <t>http://www.sears.com/shc/s/p_10153_12605_00961138000P?prdNo=1&amp;blockNo=1&amp;blockType=G1</t>
  </si>
  <si>
    <t>http://mdm.boschwebservices.com/MDMCache/English%20[US]/t10/0000000/r00939v-1.pdf</t>
  </si>
  <si>
    <t>http://mdm.boschwebservices.com/MDMCache/English%20[US]/t10/0000001/r01037v-1.pdf</t>
  </si>
  <si>
    <t>http://www.dremel.com/en-us/Tools/Pages/ToolDetail.aspx?pid=1100</t>
  </si>
  <si>
    <t>Battery and charger price</t>
  </si>
  <si>
    <t>http://www.dremel.com/en-us/Tools/Pages/ToolDetail.aspx?pid=10.8V+Lithium-ion+Cordless</t>
  </si>
  <si>
    <t>http://www.dremel.com/en-us/Tools/Pages/ToolDetail.aspx?pid=8200</t>
  </si>
  <si>
    <t>4.8V MiniMite Cordless</t>
  </si>
  <si>
    <t>http://www.sears.com/shc/s/p_10153_12605_SPM161738674P?prdNo=1&amp;blockNo=1&amp;blockType=G1</t>
  </si>
  <si>
    <t>http://mdm.boschwebservices.com/MDMCache/English%20[US]/t10/0000000/r00725v-1.pdf</t>
  </si>
  <si>
    <t>http://www.dremel.com/en-us/Tools/Pages/ToolDetail.aspx?pid=4.8V+MiniMite+Cordless</t>
  </si>
  <si>
    <t>http://mdm.boschwebservices.com/MDMCache/English%20[US]/t10/0000001/r01036v-1.pdf</t>
  </si>
  <si>
    <t>Skil</t>
  </si>
  <si>
    <t>12V Cordless Drill/Driver kit</t>
  </si>
  <si>
    <t>http://www.lowes.com/ProductDisplay?partNumber=30573-353-2240-02&amp;langId=-1&amp;storeId=10151&amp;productId=3090919&amp;catalogId=10051&amp;cmRelshp=sim&amp;rel=nofollow&amp;cId=PDIO1</t>
  </si>
  <si>
    <t>http://mdm.boschwebservices.com/MDMCache/English%20[US]/t10/0000000/r00063v-1.pdf</t>
  </si>
  <si>
    <t>http://www.skiltools.com/en/AllTools/Category/Product/default.html?pid=2414-02&amp;cid=42</t>
  </si>
  <si>
    <t>1.7/2.4</t>
  </si>
  <si>
    <t>30.6/43.2</t>
  </si>
  <si>
    <t>Unconfirmed Ah data</t>
  </si>
  <si>
    <t>http://toolhacker.com/2010/01/bosch-dewalt-makita-milwaukee-ryobi-ridgid-hilti-battery-specs/</t>
  </si>
  <si>
    <t>Line: One+</t>
  </si>
  <si>
    <t>Model: BPP-1817M</t>
  </si>
  <si>
    <t>Chemistry: NiCd</t>
  </si>
  <si>
    <t>Voltage: 18</t>
  </si>
  <si>
    <t>Capacity: 1.7 Ah</t>
  </si>
  <si>
    <t>Side note: feels like 1.3 Ah, and I think they use second-grade materials, that’s why they are so cheap.</t>
  </si>
  <si>
    <t>Line: Lithium</t>
  </si>
  <si>
    <t>Model: 130429001</t>
  </si>
  <si>
    <t>Chemistry: LiIon</t>
  </si>
  <si>
    <t>Capacity: 2.4 Ah (unconfirmed 2.8 Ah)</t>
  </si>
  <si>
    <t>Ridgid</t>
  </si>
  <si>
    <t>Line: LXi</t>
  </si>
  <si>
    <t>Model: 130377001</t>
  </si>
  <si>
    <t>Chemistry: Li-Ion E-moli</t>
  </si>
  <si>
    <t>Voltage: 24</t>
  </si>
  <si>
    <t>Capacity: 3 Ah 6S</t>
  </si>
  <si>
    <t>Line: XRP/XR+</t>
  </si>
  <si>
    <t>Model: DC9096, DC9091, DC9071</t>
  </si>
  <si>
    <t>Voltage: 18, 14.4, 12</t>
  </si>
  <si>
    <t>Capacity: 2.4 Ah</t>
  </si>
  <si>
    <t>Line: XR</t>
  </si>
  <si>
    <t>Capacity: 2.2 Ah</t>
  </si>
  <si>
    <t>Line: “regular”</t>
  </si>
  <si>
    <t>Voltage: 18, 14.4, 12, 9.6, 7.2</t>
  </si>
  <si>
    <t>Capacity: ~1.7 Ah</t>
  </si>
  <si>
    <t>Line: 36V (Nirvana)</t>
  </si>
  <si>
    <t>Model: DC9360</t>
  </si>
  <si>
    <t>Chemistry: LiFePO4, nanophosphate</t>
  </si>
  <si>
    <t>Voltage: 36</t>
  </si>
  <si>
    <t>Max cell discharge rate: 30C</t>
  </si>
  <si>
    <t>Capacity: ~2.3 Ah 10S</t>
  </si>
  <si>
    <t>Line: 28V (Nirvana)</t>
  </si>
  <si>
    <t>Model: DC9280</t>
  </si>
  <si>
    <t>Voltage: 28</t>
  </si>
  <si>
    <t>Capacity: ~2.3 Ah 8S</t>
  </si>
  <si>
    <t>Line: 18V Nano</t>
  </si>
  <si>
    <t>Model: DC9180</t>
  </si>
  <si>
    <t>Chemistry: LiFePO4, nanophosphate, 18650 size (smaller than 28/36v tools)</t>
  </si>
  <si>
    <t>Capacity: ~2.2 Ah 5S2P</t>
  </si>
  <si>
    <t>Milwaukee</t>
  </si>
  <si>
    <t>Voltage: 12</t>
  </si>
  <si>
    <t>Capacity: 1.3 Ah</t>
  </si>
  <si>
    <t>Voltage: 14.4</t>
  </si>
  <si>
    <t>Line: V18</t>
  </si>
  <si>
    <t>Chemistry: Li-Ion E-Moli</t>
  </si>
  <si>
    <t>Max cell discharge rate: 15C</t>
  </si>
  <si>
    <t>Capacity: 2.9 Ah 5S</t>
  </si>
  <si>
    <t>Line: V28</t>
  </si>
  <si>
    <t>Capacity: 2.9 Ah 7S</t>
  </si>
  <si>
    <t>Porter-Cable</t>
  </si>
  <si>
    <t>Voltage: 19.2, 14.4, 12</t>
  </si>
  <si>
    <t>Capacity: 1.3 Ah or optional 2.0 Ah</t>
  </si>
  <si>
    <t>Line: Litheon</t>
  </si>
  <si>
    <t>Chemistry: Li-Ion</t>
  </si>
  <si>
    <t>Voltage: 10.8</t>
  </si>
  <si>
    <t>Capacity: 1.1-1.3 Ah</t>
  </si>
  <si>
    <t>Line: Litheon SlimPack</t>
  </si>
  <si>
    <t>Chemistry: Li-Ion Saphion/Konion</t>
  </si>
  <si>
    <t>Capacity: 1.2 Ah 10S</t>
  </si>
  <si>
    <t>Line: Litheon Brute 18v</t>
  </si>
  <si>
    <t>Chemistry: Li-Ion Sony/Konion</t>
  </si>
  <si>
    <t>Voltage: 18v 5S2P or 5S (slim)</t>
  </si>
  <si>
    <t>Capacity: 2.6 Ah 10S2P</t>
  </si>
  <si>
    <t>Line: Litheon Brute 14.4</t>
  </si>
  <si>
    <t>Voltage: 14.4 4S2P or 4S</t>
  </si>
  <si>
    <t>Line: LXT</t>
  </si>
  <si>
    <t>Model: BL1830</t>
  </si>
  <si>
    <t>Capacity: ~3.0 Ah (10 3.6v 1460 mAh cells in 2 rows)</t>
  </si>
  <si>
    <t>Model: BL1815</t>
  </si>
  <si>
    <t>Capacity: 1.5 Ah</t>
  </si>
  <si>
    <t>Battery Capacities</t>
  </si>
  <si>
    <t>14.4V 1/2" (13mm) Cordless Compact Drill/Driver Kit</t>
  </si>
  <si>
    <t>DC730KA</t>
  </si>
  <si>
    <t>http://www.toolsforless.com/product/29281/DeWalt_DC730KA_Heavy_Duty_1_2_14.4V_Cordless_Compact_Drill_Driver_Kit</t>
  </si>
  <si>
    <t>http://www.dewaltservicenet.com/documents/English/Instruction%20Manual/630429-00,DW9116.pdf</t>
  </si>
  <si>
    <t>DW9116</t>
  </si>
  <si>
    <t>14.4 V DeWalt Tools</t>
  </si>
  <si>
    <t>No longer listed on DeWalt website</t>
  </si>
  <si>
    <t>http://www.dewalt.com/tools/cordless-drills-drilldrivers-dc730ka.aspx</t>
  </si>
  <si>
    <t>Battery Capacity: ~1.7Ah</t>
  </si>
  <si>
    <t>12V 3/8'' (10mm) Cordless Compact Drill/Driver Kit with Vehicle Charger</t>
  </si>
  <si>
    <t>DC742VA</t>
  </si>
  <si>
    <t>http://www.tylertool.com/dewalt309.html?srccode=cii_15053889&amp;cpncode=23-12223198</t>
  </si>
  <si>
    <t>18V Variable Speed Cordless Drill/Driver</t>
  </si>
  <si>
    <t>28V 6-1/2" (165mm) Cordless Li-Ion Circular Saw Kit</t>
  </si>
  <si>
    <t>7.2V 1/4" (6mm) Cordless Two-Position Screwdriver Kit</t>
  </si>
  <si>
    <t>http://www.homedepot.com/webapp/wcs/stores/servlet/ProductDisplay?storeId=10051&amp;productId=100671902&amp;langId=-1catalogId=10053&amp;PID=1646355&amp;cpncode=22-5396660&amp;SID=15053889.22-5396660&amp;AID=10368321&amp;cm_ven=CJ&amp;cj=true&amp;srccode=15053889&amp;locStoreNum=2583&amp;marketID=43</t>
  </si>
  <si>
    <t>http://www.dewaltservicenet.com/Products/DocumentViewPDF.aspx?productid=68127&amp;typeId=17066&amp;documentId=36020</t>
  </si>
  <si>
    <t>DW9072</t>
  </si>
  <si>
    <t>12V DeWalt tools</t>
  </si>
  <si>
    <t>Discontinued by DeWalt</t>
  </si>
  <si>
    <t>http://www.dewalt.com/tools-discontinued/cordless-batteries-dw9072.aspx</t>
  </si>
  <si>
    <t>NA</t>
  </si>
  <si>
    <t>DCD920KX</t>
  </si>
  <si>
    <t>14.4V 1/2" (13mm) Cordless XRP™ Drill/Driver Kit</t>
  </si>
  <si>
    <t>http://www.homedepot.com/webapp/wcs/stores/servlet/ProductDisplay?storeId=10051&amp;productId=100671629&amp;langId=-1&amp;catalogId=10053&amp;PID=1646355&amp;cpncode=24-11892148&amp;SID=15053889.24-11892148&amp;AID=10368321&amp;cm_ven=CJ&amp;cj=true&amp;srccode=15053889&amp;locStoreNum=2583&amp;marketID=43</t>
  </si>
  <si>
    <t>DC9091</t>
  </si>
  <si>
    <t>http://www.dewalt.com/tools/cordless-batteries-dc9091.aspx</t>
  </si>
  <si>
    <t>14.4V DeWalt Tols</t>
  </si>
  <si>
    <t>Battery Capacity: 2.4Ah</t>
  </si>
  <si>
    <t>DC9094</t>
  </si>
  <si>
    <t>12V 1/2" (13mm) Cordless XRP™ Drill/Driver Kit</t>
  </si>
  <si>
    <t>DCD910KX</t>
  </si>
  <si>
    <t>http://www.powertoolsinc.com/cart/index.php?p=product&amp;id=1240&amp;parent=67&amp;srccode=cii_15053889&amp;cpncode=18-8264304</t>
  </si>
  <si>
    <t>XRP</t>
  </si>
  <si>
    <t>DC9071</t>
  </si>
  <si>
    <t>http://www.dewalt.com/tools/cordless-batteries-dc9071.aspx</t>
  </si>
  <si>
    <t>12V 3/8'' (10mm) Cordless Compact Drill/Driver Kit</t>
  </si>
  <si>
    <t>DC742KA</t>
  </si>
  <si>
    <t>http://www.powertoolsinc.com/cart/index.php?p=product&amp;id=157&amp;parent=67&amp;srccode=cii_15053889&amp;cpncode=21-5510891</t>
  </si>
  <si>
    <t>14.4V 1/2" (13mm) Cordless XRP™ Hammerdrill/Drill/Driver with Vehicle Charger</t>
  </si>
  <si>
    <t>DCD930VX</t>
  </si>
  <si>
    <t>F.A.O</t>
  </si>
  <si>
    <t>http://www.factoryauthorizedoutlet.com/DeWalt/product/DCD930VX.asp?srccode=cii_15053889&amp;cpncode=22-5569733</t>
  </si>
  <si>
    <t>Car charger</t>
  </si>
  <si>
    <t xml:space="preserve">9.6V 3/8"Cordless Compact Drill/Driver Kit </t>
  </si>
  <si>
    <t>DC750KA</t>
  </si>
  <si>
    <t>http://www.lowes.com/pd_238743-70-DC750KA_0_?productId=1067665&amp;Ntt=dewalt&amp;Ntk=i_products&amp;Ns=p_product_quantity_sold|0&amp;pl=1&amp;currentURL=/pl__0__s?pageNumber=1$Ntt=dewalt$Ns=p_product_quantity_sold|0$identifier=$viewTypeName=ProductListView</t>
  </si>
  <si>
    <t>http://dewalt.com/tools-discontinued/chargers-dw9118.aspx</t>
  </si>
  <si>
    <t>DCD970KL</t>
  </si>
  <si>
    <t>http://www.lowes.com/pd_102058-70-DCD970KL_0_?productId=3005497&amp;Ntt=dewalt&amp;Ntk=i_products&amp;Ns=p_product_quantity_sold|0&amp;pl=1&amp;currentURL=/pl__0__s?Ntk=i_products$rpp=15$No=30$Ntt=dewalt$Ns=p_product_quantity_sold|0$identifier=</t>
  </si>
  <si>
    <t>http://dewalt.com/tools/cordless-drills-hammerdrills-dcd970kl.aspx</t>
  </si>
  <si>
    <t>XRP Li-Ion</t>
  </si>
  <si>
    <t>http://dewalt.com/tools-discontinued/cordless-radiochargers-chargers-dw9116.aspx</t>
  </si>
  <si>
    <t>Capacity based on NiCd XRP batteries</t>
  </si>
  <si>
    <t>http://dewalt.com/tools/cordless-batteries-dc9180.aspx</t>
  </si>
  <si>
    <t>http://www.factoryauthorizedoutlet.com/DeWalt/product/DC390K.asp?srccode=cii_15053889&amp;cpncode=24-11910266</t>
  </si>
  <si>
    <t>DC390K</t>
  </si>
  <si>
    <t>18V 6-1/2" (165mm) Cordless XRP™ Circular Saw Kit</t>
  </si>
  <si>
    <t>18V 1/2" (13mm) Cordless XRP™ Li-Ion Hammerdrill/Drill/Driver Kit</t>
  </si>
  <si>
    <t>http://dewalt.com/tools/cordless-saws-circular-saws-dc390k.aspx</t>
  </si>
  <si>
    <t>M12™ Cordless 3/8” Drill Driver</t>
  </si>
  <si>
    <t>2410-22</t>
  </si>
  <si>
    <t>http://www.internationaltool.com/12V-Drills/Milwaukee-2410-22.aspx</t>
  </si>
  <si>
    <t>48-59-2401</t>
  </si>
  <si>
    <t>http://www.milwaukeetool.com/ProductDetail.aspx?ProductId=48-59-2401&amp;CategoryName=Related+Items</t>
  </si>
  <si>
    <t>http://www.milwaukeetool.com/ProductDetail.aspx?ProductId=2410-22&amp;CategoryName=SC%3A+M12+Cordless+System</t>
  </si>
  <si>
    <t>M12</t>
  </si>
  <si>
    <t>.4 lbs</t>
  </si>
  <si>
    <t>48-11-2401</t>
  </si>
  <si>
    <t>http://www.milwaukeetool.com/ProductDetail.aspx?ProductId=48-11-2401&amp;CategoryName=Related+Items</t>
  </si>
  <si>
    <t xml:space="preserve">M12™ Cordless 3/8'' Right Angle Drill Driver Kit </t>
  </si>
  <si>
    <t>2415-21</t>
  </si>
  <si>
    <t>http://www.internationaltool.com/12V-Drills/Milwaukee-2415-21.aspx</t>
  </si>
  <si>
    <t>http://www.milwaukeetool.com/ProductDetail.aspx?ProductId=2415-21&amp;CategoryName=SC%3a+M12+Cordless+System</t>
  </si>
  <si>
    <t xml:space="preserve">Hackzall™ M12™ Cordless Recip Saw </t>
  </si>
  <si>
    <t>2420-22</t>
  </si>
  <si>
    <t>http://www.internationaltool.com/Cordless-Reciprocating-Saws/Milwaukee-2420-22.aspx</t>
  </si>
  <si>
    <t>http://www.milwaukeetool.com/ProductDetail.aspx?ProductId=2420-22&amp;CategoryName=SC%3a+M12+Cordless+System</t>
  </si>
  <si>
    <t>http://www.internationaltool.com/12V-Drills/Milwaukee-240122PLUS.aspx</t>
  </si>
  <si>
    <t>2401-22</t>
  </si>
  <si>
    <t>M12™ Cordless Screwdriver PLUS Right Angle Drill Driver</t>
  </si>
  <si>
    <t>http://www.milwaukeetool.com/ProductDetail.aspx?ProductId=2401-22&amp;CategoryName=SC%3a+M12+Cordless+System</t>
  </si>
  <si>
    <t xml:space="preserve">2.4 Volt Screwdriver with Battery and Charger </t>
  </si>
  <si>
    <t>6539-6</t>
  </si>
  <si>
    <t>http://www.internationaltool.com/2V-to-9V-Drills/Milwaukee-65466.aspx</t>
  </si>
  <si>
    <t>48-59-0300</t>
  </si>
  <si>
    <t>http://www.milwaukeetool.com/ProductDetail.aspx?ProductId=48-59-0300&amp;CategoryName=SC%3a+Chargers</t>
  </si>
  <si>
    <t xml:space="preserve">Automatic shutoff, trickle charge </t>
  </si>
  <si>
    <t>http://www.milwaukeetool.com/CatalogItem/Attachments/37311_58-14-2670d6.pdf</t>
  </si>
  <si>
    <t>48-11-0100</t>
  </si>
  <si>
    <t>http://www.milwaukeetool.com/ProductDetail.aspx?ProductId=6539-6&amp;CategoryName=SC%3aScrewdrivers</t>
  </si>
  <si>
    <t xml:space="preserve">HACKZALL® M18™ Cordless One-Handed Recip Saw Kit </t>
  </si>
  <si>
    <t>2625-21</t>
  </si>
  <si>
    <t>http://www.homedepot.com/Tools-Hardware-Power-Tools-Saws-Reciprocating-Saws/Milwaukee/h_d1/N-5yc1vZ1xh7Zas92Zzv/R-202182977/h_d2/ProductDisplay?langId=-1&amp;storeId=10051&amp;catalogId=10053</t>
  </si>
  <si>
    <t>48-59-1801</t>
  </si>
  <si>
    <t>http://www.milwaukeetool.com/ProductDetail.aspx?ProductId=48-59-1801&amp;CategoryName=Related+Items</t>
  </si>
  <si>
    <t>http://www.milwaukeetool.com/CatalogItem/Attachments/12628_58-14-1801d2.pdf</t>
  </si>
  <si>
    <t xml:space="preserve">M18™ XC High Capacity </t>
  </si>
  <si>
    <t>http://www.milwaukeetool.com/ProductDetail.aspx?ProductId=48-11-1828&amp;CategoryName=Related+Items</t>
  </si>
  <si>
    <t>48-11-1828</t>
  </si>
  <si>
    <t>http://www.batteries.com/power-tools/milwaukee/6539-6-battery_R-10012650-10017047.html</t>
  </si>
  <si>
    <t>http://www.homedepot.com/Tools-Hardware/Milwaukee/h_d1/N-5yc1vZ1xh7ZzvZarnk/R-202043748/h_d2/ProductDisplay?langId=-1&amp;storeId=10051&amp;catalogId=10053</t>
  </si>
  <si>
    <t xml:space="preserve">M18™ Cordless ¼" Hex Compact Impact Driver </t>
  </si>
  <si>
    <t>2650-22</t>
  </si>
  <si>
    <t>http://www.milwaukeetool.com/ProductDetail.aspx?ProductId=2650-22&amp;CategoryName=SC%3a+M18+Cordless+System</t>
  </si>
  <si>
    <t xml:space="preserve">M18™ Cordless High Performance 1/2" Hammer-Drill Driver </t>
  </si>
  <si>
    <t>2611-24</t>
  </si>
  <si>
    <t>http://www.internationaltool.com/18V-28V-Hammer-Drills/Milwaukee-2611-24.aspx</t>
  </si>
  <si>
    <t>http://www.milwaukeetool.com/ProductDetail.aspx?ProductId=2611-24&amp;CategoryName=SC%3a+M18+Cordless+System</t>
  </si>
  <si>
    <t>http://www.milwaukeetool.com/ProductDetail.aspx?ProductId=2625-21&amp;CategoryName=SC%3a+M18+Cordless+System</t>
  </si>
  <si>
    <t xml:space="preserve">M28™ Cordless 28 Volt 1/2 in. Hammer-Drill </t>
  </si>
  <si>
    <t>0726-22</t>
  </si>
  <si>
    <t>http://www.amazon.com/Milwaukee-0724-24-28-Volt-Lithium-Ion-Cordless/dp/B0009F7Q30/ref=sr_1_1?ie=UTF8&amp;m=ATVPDKIKX0DER&amp;s=hi&amp;qid=1281555290&amp;sr=1-1</t>
  </si>
  <si>
    <t>48-59-2819</t>
  </si>
  <si>
    <t>http://www.milwaukeetool.com/ProductDetail.aspx?ProductId=48-59-2819&amp;CategoryName=SC%3a+Chargers</t>
  </si>
  <si>
    <t>M28</t>
  </si>
  <si>
    <t>48-11-2830</t>
  </si>
  <si>
    <t>http://www.milwaukeetool.com/ProductDetail.aspx?ProductId=48-11-2830&amp;CategoryName=Related+Items</t>
  </si>
  <si>
    <t>18-volt Lithium-Ion Cordless Impact Wrench</t>
  </si>
  <si>
    <t>Cordless Reciprocating Saw</t>
  </si>
  <si>
    <t xml:space="preserve">18-Volt 1/2" Lithium Ion Cordless Compact Drill </t>
  </si>
  <si>
    <t>DS18DSAL</t>
  </si>
  <si>
    <t>One+</t>
  </si>
  <si>
    <t>http://www.lowes.com/pd_300255-67702-DS18DSAL_0_?productId=1243875&amp;Ntt=hitachi&amp;Ntk=i_products&amp;Ns=p_product_quantity_sold|0&amp;pl=1&amp;currentURL=/pl__0__s?Ntk=i_products$rpp=15$Ntt=hitachi$Ns=p_product_quantity_sold|0$identifier</t>
  </si>
  <si>
    <t>UC18YGSL</t>
  </si>
  <si>
    <t>http://www.lowes.com/pd_182087-67702-DS18DVF3_0_?productId=1052047&amp;Ntt=hitachi&amp;Ntk=i_products&amp;Ns=p_product_quantity_sold|0&amp;pl=1&amp;currentURL=/pl__0__s?Ntk=i_products$rpp=15$Ntt=hitachi$Ns=p_product_quantity_sold|0$identifier</t>
  </si>
  <si>
    <t xml:space="preserve">18-Volt Cordless Drill Kit with Flashlight </t>
  </si>
  <si>
    <t>http://www.hitachi-koki.com/powertools/products/li_ion/ds18dsal/ds18dsal.html</t>
  </si>
  <si>
    <t>BSL1815X</t>
  </si>
  <si>
    <t>http://www.hitachipowertools.ca/en/Products?cat=3&amp;pid=348&amp;tab=spec</t>
  </si>
  <si>
    <t>UC18YG</t>
  </si>
  <si>
    <t>Craftsman</t>
  </si>
  <si>
    <t>Nextec 12-volt Lithium-Ion Cordless Hammerhead Auto Hammer ENERGY STAR®</t>
  </si>
  <si>
    <t>http://www.sears.com/shc/s/p_10153_12605_00911818000P?prdNo=4&amp;blockNo=4&amp;blockType=G4</t>
  </si>
  <si>
    <t>Nextec Compact</t>
  </si>
  <si>
    <t>.42 lbs</t>
  </si>
  <si>
    <t>http://www.craftsman.com/shc/s/p_10155_12602_00911221000P</t>
  </si>
  <si>
    <t>19.2-volt C3 Compact Cordless 1/2'' Wrench Kit</t>
  </si>
  <si>
    <t>http://www.sears.com/shc/s/p_10153_12605_00917339000P?prdNo=9&amp;blockNo=9&amp;blockType=G9</t>
  </si>
  <si>
    <t>http://www.craftsman.com/shc/s/p_10155_12602_00917339000P?keyword=17339&amp;sLevel=0&amp;prop17=17339</t>
  </si>
  <si>
    <t>DieHard</t>
  </si>
  <si>
    <t>http://www.craftsman.com/shc/s/p_10155_12602_00911375000P?keyword=diehard&amp;prdNo=2&amp;blockNo=2&amp;blockType=L2</t>
  </si>
  <si>
    <t>Professional 20-volt Lithium-Ion Cordless 1/2'' Impact Wrench</t>
  </si>
  <si>
    <t>http://www.sears.com/shc/s/p_10153_12605_00929297000P?prdNo=12&amp;blockNo=12&amp;blockType=G12</t>
  </si>
  <si>
    <t>http://www.craftsman.com/shc/s/p_10155_12602_00929297000P?keyword=29297&amp;sLevel=0&amp;prop17=29297</t>
  </si>
  <si>
    <t>http://www.craftsman.com/shc/s/p_10155_12602_00925708000P?vName=Tools+%26+Equipment&amp;keyword=20-volt+battery&amp;prdNo=1&amp;blockNo=1&amp;blockType=L1</t>
  </si>
  <si>
    <t>http://www.amazon.com/Black-Decker-PD600-Screwdriver-Articulating/dp/B0000C6DXE/ref=sr_1_1?ie=UTF8&amp;m=ATVPDKIKX0DER&amp;s=hi&amp;qid=1281561907&amp;sr=1-1</t>
  </si>
  <si>
    <t>Pivot Plus 6-Volt Nicad Cordless Screwdriver with Articulating Head</t>
  </si>
  <si>
    <t>PD600</t>
  </si>
  <si>
    <t>http://www.blackanddecker.com/productguide/product-details.aspx?productid=6150&amp;toolview=3#details</t>
  </si>
  <si>
    <t>XD1200K</t>
  </si>
  <si>
    <t>12-Volt Ni-Cad 1/4-Inch Hex Cordless 5-Position Drill/Driver Kit</t>
  </si>
  <si>
    <t>http://www.amazon.com/Black-Decker-XD1200K-Cordless-5-Position/dp/B00006S7D0/ref=sr_1_3?ie=UTF8&amp;m=ATVPDKIKX0DER&amp;s=hi&amp;qid=1281561907&amp;sr=1-3</t>
  </si>
  <si>
    <t>http://www.blackanddecker.com/productguide/product-details.aspx?productid=5470&amp;toolview=3#details</t>
  </si>
  <si>
    <t>PS130</t>
  </si>
  <si>
    <t>http://www.blackanddecker.com/ProductGuide/Product-Details.aspx?ProductID=2479</t>
  </si>
  <si>
    <t>7.2-Volt Cordless Drill with Keyless Chuck</t>
  </si>
  <si>
    <t xml:space="preserve">9099KC </t>
  </si>
  <si>
    <t>http://www.amazon.com/Black-Decker-9099KC-7-2-Volt-Cordless/dp/B0002TXNX0/ref=sr_1_2?ie=UTF8&amp;m=ATVPDKIKX0DER&amp;s=hi&amp;qid=1281562627&amp;sr=1-2</t>
  </si>
  <si>
    <t>http://www.blackanddecker.com/productguide/product-details.aspx?productid=2441&amp;toolview=2#details</t>
  </si>
  <si>
    <t xml:space="preserve">Makita 18V Compact Lithium-Ion 2-Pc Combo Kit </t>
  </si>
  <si>
    <t xml:space="preserve">LCT200W </t>
  </si>
  <si>
    <t xml:space="preserve">Makita 18V LXT Lithium-Ion 2 Pc. Combo Kit </t>
  </si>
  <si>
    <t xml:space="preserve">LXT211 </t>
  </si>
  <si>
    <t xml:space="preserve">Makita 18V Compact Lithium-Ion Drill Driver </t>
  </si>
  <si>
    <t>BDF452HW</t>
  </si>
  <si>
    <t xml:space="preserve">Makita 18V Compact Lithium-Ion Impact Driver </t>
  </si>
  <si>
    <t>BTD142HW</t>
  </si>
  <si>
    <t xml:space="preserve">Makita 18V LXT 1/2 In. Hammer Driver Drill Kit </t>
  </si>
  <si>
    <t>BHP454</t>
  </si>
  <si>
    <t xml:space="preserve">Makita 18V LXT Lithium-Ion Impact Driver </t>
  </si>
  <si>
    <t>BTD141</t>
  </si>
  <si>
    <t>http://www.homedepot.com/Makita/h_d1/N-5yc1vZ1xh7Zyg/R-100596872/h_d2/ProductDisplay?langId=-1&amp;storeId=10051&amp;catalogId=10053</t>
  </si>
  <si>
    <t>http://www.homedepot.com/Makita/h_d1/N-5yc1vZ1xh7Zyg/R-100670042/h_d2/ProductDisplay?langId=-1&amp;storeId=10051&amp;catalogId=10053</t>
  </si>
  <si>
    <t>http://www.homedepot.com/Makita/h_d1/N-5yc1vZ1xh7Zyg/R-100588408/h_d2/ProductDisplay?langId=-1&amp;storeId=10051&amp;catalogId=10053</t>
  </si>
  <si>
    <t>http://www.homedepot.com/Makita/h_d1/N-5yc1vZ1xh7Zyg/R-100659980/h_d2/ProductDisplay?langId=-1&amp;storeId=10051&amp;catalogId=10053</t>
  </si>
  <si>
    <t>http://www.homedepot.com/Makita/h_d1/N-5yc1vZ1xh7Zyg/R-100659869/h_d2/ProductDisplay?langId=-1&amp;storeId=10051&amp;catalogId=10053</t>
  </si>
  <si>
    <t>http://www.homedepot.com/Makita/h_d1/N-5yc1vZ1xh7Zyg/R-100659895/h_d2/ProductDisplay?langId=-1&amp;storeId=10051&amp;catalogId=10053</t>
  </si>
  <si>
    <t>Tool components: driver-drill and impact driver; 3.5 Lbs. (driver-drill) and 2.8 Lbs. (impact driver)</t>
  </si>
  <si>
    <t>See retailer website link.</t>
  </si>
  <si>
    <t>Tool components: 18V LXT Lithium-Ion Cordless 1/2" Hammer Driver-Drill Kit (BHP452); 18V LXT Lithium-Ion Cordless Impact Driver (BTD141); 3.9 Lbs. (each?)</t>
  </si>
  <si>
    <t>(3 modes - Hammer / Driver / Drill)</t>
  </si>
  <si>
    <t>Permobil</t>
  </si>
  <si>
    <t>C300 PS</t>
  </si>
  <si>
    <t>Group 34</t>
  </si>
  <si>
    <t>http://www.permobil.com/Global/USA/SPECS/C300_PS_Spec.pdf</t>
  </si>
  <si>
    <t>C300 Corpus</t>
  </si>
  <si>
    <t>http://www.permobil.com/Global/USA/PDF/specsheets/C300_Corpus_LR.pdf</t>
  </si>
  <si>
    <t>http://www.permobil.com/Global/USA/ORDER%20FORMS/02_C300_Corpus.pdf</t>
  </si>
  <si>
    <t>http://www.permobil.com/Global/USA/ORDER%20FORMS/01_C300_PS.pdf</t>
  </si>
  <si>
    <t>Permobil order form</t>
  </si>
  <si>
    <t>C350 Corpus</t>
  </si>
  <si>
    <t>http://www.permobil.com/Global/USA/PDF/specsheets/C350_Corpus.pdf</t>
  </si>
  <si>
    <t>http://www.permobil.com/Global/USA/ORDER%20FORMS/08_C350_Corpus.pdf</t>
  </si>
  <si>
    <t>C400 Corpus</t>
  </si>
  <si>
    <t>Group 24</t>
  </si>
  <si>
    <t>http://www.permobil.com/Global/USA/SPECS/New_Spec_C400_Corpus_LR.pdf</t>
  </si>
  <si>
    <t>Sealed LA/Gel</t>
  </si>
  <si>
    <t>http://www.permobil.com/Global/USA/ORDER%20FORMS/09_C400_Corpus.pdf</t>
  </si>
  <si>
    <t>C500 Corpus</t>
  </si>
  <si>
    <t>http://www.permobil.com/Global/USA/SPECS/New_Spec_C500_CorpusMR2.pdf</t>
  </si>
  <si>
    <t>http://www.permobil.com/Global/USA/ORDER%20FORMS/13_C500_Corpus.pdf</t>
  </si>
  <si>
    <t>Street Corpus</t>
  </si>
  <si>
    <t>http://www.permobil.com/Global/USA/ORDER%20FORMS/17_Street_Corpus.pdf</t>
  </si>
  <si>
    <t>http://www.permobil.com/Global/USA/PDF/brochures/Street_C_Rnet_web.pdf</t>
  </si>
  <si>
    <t>Group 31</t>
  </si>
  <si>
    <t>http://www.permobil.com/Global/USA/PDF/brochures/X850_Corpus.pdf</t>
  </si>
  <si>
    <t>X850 Corpus</t>
  </si>
  <si>
    <t>http://www.permobil.com/Global/USA/ORDER%20FORMS/20_X850_Corpus.pdf</t>
  </si>
  <si>
    <t>k450</t>
  </si>
  <si>
    <t>http://www.permobil.com/Global/USA/SPECS/K450Specsheet.pdf</t>
  </si>
  <si>
    <t>http://www.permobil.com/Global/USA/ORDER%20FORMS/06_K450_MX.pdf</t>
  </si>
  <si>
    <t>http://www.powerstridebattery.com/permobil-wheelchair-battery-ub12750it</t>
  </si>
  <si>
    <t>Group 24 battery info</t>
  </si>
  <si>
    <t>ActiveCare</t>
  </si>
  <si>
    <t>Wildcat</t>
  </si>
  <si>
    <t>http://www.activecaremed.com/ProductDetail.aspx?ProductId=896895cc-862b-4416-a720-98f200fad62b</t>
  </si>
  <si>
    <t>Offboard</t>
  </si>
  <si>
    <t>http://www.activecaremed.com/Clients/ActiveCare/ProductOwnersManuals/WildcatOwnersManual.pdf</t>
  </si>
  <si>
    <t>Installed</t>
  </si>
  <si>
    <t>Wildcat 450</t>
  </si>
  <si>
    <t>http://www.activecaremed.com/ProductDetail.aspx?ProductId=1c0ad511-2825-4aaf-8710-9cf700871bb8</t>
  </si>
  <si>
    <t>Amazon.com (via Medical Department Stores)</t>
  </si>
  <si>
    <t>MSRP: $5,440</t>
  </si>
  <si>
    <t>MSRP: $6,450.00</t>
  </si>
  <si>
    <t>Drive Medical</t>
  </si>
  <si>
    <t>Sunfire Plus</t>
  </si>
  <si>
    <t>https://drivemedical.com/catalog/product_info.php?cPath=82_266&amp;products_id=1326#</t>
  </si>
  <si>
    <t>U1</t>
  </si>
  <si>
    <t>https://drivemedical.com/catalog/omfiles/SunfireECmanual.pdf</t>
  </si>
  <si>
    <t>8 to 14 hrs</t>
  </si>
  <si>
    <t>http://www.amazon.com/Drive-Medical-Sunfire-Power-Wheelchair/dp/B002VWKQ36/ref=sr_1_4?ie=UTF8&amp;s=hpc&amp;qid=1283372774&amp;sr=1-4</t>
  </si>
  <si>
    <t>limited stock</t>
  </si>
  <si>
    <t>Image</t>
  </si>
  <si>
    <t>https://drivemedical.com/catalog/product_info.php?cPath=82_266&amp;products_id=1337#</t>
  </si>
  <si>
    <t>Onboard</t>
  </si>
  <si>
    <t>https://drivemedical.com/catalog/omfiles/ImageECom.pdf</t>
  </si>
  <si>
    <t>Worx</t>
  </si>
  <si>
    <t>Worx 19'' Cordless 24V Lawn Mower</t>
  </si>
  <si>
    <t>WG780</t>
  </si>
  <si>
    <t>http://www.sears.com/shc/s/p_10153_12605_07137015000P?prdNo=1&amp;blockNo=1&amp;blockType=G1</t>
  </si>
  <si>
    <t>Detacheable</t>
  </si>
  <si>
    <t xml:space="preserve">Lead Acid </t>
  </si>
  <si>
    <t>http://www.worxpowertools.com/cordless/lawn-mowers.html</t>
  </si>
  <si>
    <t>http://www.worxpowertools.com/media/upload/M%20WG780%20080318.pdf</t>
  </si>
  <si>
    <t>WA0032</t>
  </si>
  <si>
    <t>WA3717</t>
  </si>
  <si>
    <t>Worx 24 Volt 17'' Electric Lawn Mower</t>
  </si>
  <si>
    <t>WG785</t>
  </si>
  <si>
    <t>http://www.sears.com/shc/s/p_10153_12605_07137022000P?prdNo=2&amp;blockNo=2&amp;blockType=G2</t>
  </si>
  <si>
    <t>Worx 36 Volt 19'' Electric Lawn Mower</t>
  </si>
  <si>
    <t>WG788</t>
  </si>
  <si>
    <t>http://www.sears.com/shc/s/p_10153_12605_SPM214684824P?prdNo=4&amp;blockNo=4&amp;blockType=G4</t>
  </si>
  <si>
    <t>Steele</t>
  </si>
  <si>
    <t>Steele Self propelled Cordless lawn mower</t>
  </si>
  <si>
    <t xml:space="preserve">SP-PM207SDC </t>
  </si>
  <si>
    <t>http://www.sears.com/shc/s/p_10153_12605_07160040000P?prdNo=3&amp;blockNo=3&amp;blockType=G3</t>
  </si>
  <si>
    <t>Earthwise</t>
  </si>
  <si>
    <t>Earthwise 20'' Cordless Electric Lawnmower</t>
  </si>
  <si>
    <t>http://www.sears.com/shc/s/p_10153_12605_07139112000P?prdNo=5&amp;blockNo=5&amp;blockType=G5</t>
  </si>
  <si>
    <t>People Powered Machines.com</t>
  </si>
  <si>
    <t>http://peoplepoweredmachines.com/earthwise/index.htm</t>
  </si>
  <si>
    <t>Recharge Mower</t>
  </si>
  <si>
    <t>Recharge Mower™ Electric Riding Mower</t>
  </si>
  <si>
    <t>G1-RM10</t>
  </si>
  <si>
    <t>Peoplepoweredmachines.com</t>
  </si>
  <si>
    <t>http://www.peoplepoweredmachines.com/recharge-mowers/index.htm</t>
  </si>
  <si>
    <t>Charger Output Power [W]</t>
  </si>
  <si>
    <t>WorxEco 13 Amp 19” Electric Lawn Mower, 24V</t>
  </si>
  <si>
    <t>http://www.peoplepoweredmachines.com/worx/wg718.htm</t>
  </si>
  <si>
    <t>http://www.peoplepoweredmachines.com/worx/_docs/owners-manual-wg718.pdf</t>
  </si>
  <si>
    <t>WG718</t>
  </si>
  <si>
    <t>http://www.peoplepoweredmachines.com/zeno-green/index.htm</t>
  </si>
  <si>
    <t>Zeno Green</t>
  </si>
  <si>
    <t>POWERmow 16" Reel Mower</t>
  </si>
  <si>
    <t>EZ-Go</t>
  </si>
  <si>
    <t>Freedom RXV</t>
  </si>
  <si>
    <t>Ezgolfcart.com</t>
  </si>
  <si>
    <t>http://ezgolfcart.com/i-4753240-freedom-rxv-electric-black.html</t>
  </si>
  <si>
    <t>PowerWise QE high frequency, UL and CSA</t>
  </si>
  <si>
    <t>http://www.ezgo.com/personal/leisure/freedom_rxv.html</t>
  </si>
  <si>
    <t>Deep cycle</t>
  </si>
  <si>
    <t>http://ezgolfcart.com/i-2878155-e-z-go-st-sport-ii-electric-vps-vehicle-performance-system.html</t>
  </si>
  <si>
    <t>ST Sport II</t>
  </si>
  <si>
    <t>http://www.ezgo.com/personal/work/st_sport_II.html</t>
  </si>
  <si>
    <t>Club Car</t>
  </si>
  <si>
    <t>Precedent i2 Excel</t>
  </si>
  <si>
    <t>http://www.clubcar.com/homeowner/newgolf/pages/precedenti2.aspx</t>
  </si>
  <si>
    <t>No dealers in the area</t>
  </si>
  <si>
    <t>Contact form</t>
  </si>
  <si>
    <t>http://products.adtrack.com/00421/contactus.asp</t>
  </si>
  <si>
    <t>Cyclops</t>
  </si>
  <si>
    <t>Thor X Scout 6.5 Million Candle Power Rechargeable Halogen Spotlight</t>
  </si>
  <si>
    <t xml:space="preserve">CYC-S6X </t>
  </si>
  <si>
    <t>http://www.amazon.com/Cyclops-CYC-S6X-Million-Rechargeable-Spotlight/dp/B000CZ3V1I/ref=sr_1_1?ie=UTF8&amp;s=hardware&amp;qid=1283538545&amp;sr=1-1</t>
  </si>
  <si>
    <t>Also ships with AC-DC charger</t>
  </si>
  <si>
    <t>CYC-9WS</t>
  </si>
  <si>
    <t>http://www.amazon.com/Cyclops-CYC-9WS-Sirius-Rechargeable-Spotlight/dp/B001DRLIOQ/ref=sr_1_3?ie=UTF8&amp;s=hardware&amp;qid=1283539286&amp;sr=1-3</t>
  </si>
  <si>
    <t>Thor X Sirius 9-Watt Rechargeable LED Spotlight</t>
  </si>
  <si>
    <t>http://www.cyclopssolutions.com/prod_spec_chart_fl.html</t>
  </si>
  <si>
    <t>Streamlight</t>
  </si>
  <si>
    <t>Strion</t>
  </si>
  <si>
    <t>http://www.amazon.com/Streamlight-74301-Flashlight-12-Volt-1-Holder/dp/B001T7F3KA/ref=sr_1_7?ie=UTF8&amp;s=hardware&amp;qid=1283539810&amp;sr=1-7</t>
  </si>
  <si>
    <t>AC or DC</t>
  </si>
  <si>
    <t>http://www.streamlight.com/documents/fact-sheet/245.pdf</t>
  </si>
  <si>
    <t>Dorcy</t>
  </si>
  <si>
    <t xml:space="preserve">41-4299 </t>
  </si>
  <si>
    <t>http://www.amazon.com/Dorcy-International-41-4299-220-Lumens-Rechargeable/dp/B001GNC990/ref=sr_1_8?ie=UTF8&amp;s=hardware&amp;qid=1283541047&amp;sr=1-8</t>
  </si>
  <si>
    <t>Ni-Cd</t>
  </si>
  <si>
    <t>http://www.dorcy.com/products.aspx?p=414299</t>
  </si>
  <si>
    <t>Stanley</t>
  </si>
  <si>
    <t>HID0109</t>
  </si>
  <si>
    <t>http://www.amazon.com/Stanley-HID0109-HID-Spotlight/dp/B001U04MEY/ref=sr_1_11?ie=UTF8&amp;s=hardware&amp;qid=1283541047&amp;sr=1-11</t>
  </si>
  <si>
    <t>16-4/5-Volt Cyclonic-Action Cordless HEPA DustBuster with AccuREACH</t>
  </si>
  <si>
    <t>CHV1688</t>
  </si>
  <si>
    <t>http://www.sears.com/shc/s/p_10153_12605_SPM1055102801P?prdNo=1&amp;blockNo=1&amp;blockType=G1</t>
  </si>
  <si>
    <t>http://www.dewaltservicenet.com/documents/English/Instruction%20Manual/90513719,chv9608%20etc.pdf</t>
  </si>
  <si>
    <t>http://www.sears.com/shc/s/p_10153_12605_SPM199562457P?prdNo=2&amp;blockNo=2&amp;blockType=G2</t>
  </si>
  <si>
    <t>CHV1568</t>
  </si>
  <si>
    <t>7.2-Volt Cordless Wet/Dry DustBuster Vacuum Cleaner</t>
  </si>
  <si>
    <t>CHV7202</t>
  </si>
  <si>
    <t>http://www.sears.com/shc/s/p_10153_12605_006W263860110001P?prdNo=3&amp;blockNo=3&amp;blockType=G3</t>
  </si>
  <si>
    <t>http://www.blackanddecker.com/productguide/product-details.aspx?productid=16214&amp;toolview=2#details</t>
  </si>
  <si>
    <t>Battery voltage unverified</t>
  </si>
  <si>
    <t>14.4V Cordless Cyclonic HandVac</t>
  </si>
  <si>
    <t>CHV1408</t>
  </si>
  <si>
    <t>http://www.sears.com/shc/s/p_10153_12605_SPM199562456P?prdNo=5&amp;blockNo=5&amp;blockType=G5</t>
  </si>
  <si>
    <t>Power Wheels Kawasaki KFX with Monster Traction</t>
  </si>
  <si>
    <t>Fisher-Price</t>
  </si>
  <si>
    <t>http://www.amazon.com/Fisher-Price-Wheels-Kawasaki-Monster-Traction/dp/B001SEQQB4/ref=sr_1_3?ie=UTF8&amp;s=toys-and-games&amp;qid=1283891884&amp;sr=1-3</t>
  </si>
  <si>
    <t>http://www.fisher-price.com/inst_sheets/P9723b-0920.pdf</t>
  </si>
  <si>
    <t>http://www.batteryweb.com/powerwheels.cfm</t>
  </si>
  <si>
    <t>Dora Lil Quad</t>
  </si>
  <si>
    <t>http://www.fisher-price.com/inst_sheets/V3710pr-0920.pdf</t>
  </si>
  <si>
    <t>Power Wheels Tough Talkin Jeep</t>
  </si>
  <si>
    <t>http://www.amazon.com/Fisher-Price-Power-Wheels-Tough-Talkin/dp/B003HC7ZME/ref=sr_1_5?ie=UTF8&amp;s=toys-and-games&amp;qid=1283957253&amp;sr=1-5</t>
  </si>
  <si>
    <t>http://www.fisher-price.com/inst_sheets/T6138pr-0920.pdf</t>
  </si>
  <si>
    <t>Power Wheels Lightning McQueen</t>
  </si>
  <si>
    <t>http://www.amazon.com/Fisher-Price-Power-Wheels-Lightning-McQueen/dp/B000BKTF1Y/ref=sr_1_9?ie=UTF8&amp;s=toys-and-games&amp;qid=1283958018&amp;sr=1-9</t>
  </si>
  <si>
    <t>http://www.fisher-price.com/inst_sheets/N9733pr-0920.pdf</t>
  </si>
  <si>
    <t>http://cgi.ebay.com/6-Volt-12AH-SLA-Battery-Replaces-Power-Wheels-74522-/120618370330?pt=LH_DefaultDomain_0&amp;hash=item1c156a451a</t>
  </si>
  <si>
    <t>Acer</t>
  </si>
  <si>
    <t xml:space="preserve">AO532h-2588 </t>
  </si>
  <si>
    <t>http://www.amazon.com/Acer-AO532h-2588-10-1-Inch-Onyx-Netbook/dp/B0030LTLRO/ref=sr_1_1?s=pc&amp;ie=UTF8&amp;qid=1284384723&amp;sr=1-1</t>
  </si>
  <si>
    <t>Aspire One 10.1"</t>
  </si>
  <si>
    <t>Output Power 1 (watts)</t>
  </si>
  <si>
    <t>Output Current 1 (amps)</t>
  </si>
  <si>
    <t>Output Voltage 1 (volts)</t>
  </si>
  <si>
    <t>http://us.acer.com/acer/productv.do?LanguageISOCtxParam=en&amp;kcond61e.c2att101=72644&amp;sp=page16e&amp;ctx2.c2att1=25&amp;link=ln438e&amp;CountryISOCtxParam=US&amp;ctx1g.c2att92=843&amp;ctx1.att21k=1&amp;CRC=1682517101</t>
  </si>
  <si>
    <t>lithium ion</t>
  </si>
  <si>
    <t xml:space="preserve"> </t>
  </si>
  <si>
    <t xml:space="preserve">  </t>
  </si>
  <si>
    <t>Asus</t>
  </si>
  <si>
    <t>Eee PC</t>
  </si>
  <si>
    <t>10115PED</t>
  </si>
  <si>
    <t>http://www.amazon.com/ASUS-1015PED-PU17-BK-10-1-Inch-Black-Netbook/dp/B003UNOVCC/ref=sr_1_2?s=pc&amp;ie=UTF8&amp;qid=1284728870&amp;sr=1-2</t>
  </si>
  <si>
    <t>http://campuslife.asus.com/product/detail/13</t>
  </si>
  <si>
    <t>EW2000</t>
  </si>
  <si>
    <t>http://www.amazon.com/Asus-EW2000-NA-ASUS-WiCast-EW2000/dp/B0042JST4E/ref=sr_1_1?ie=UTF8&amp;s=electronics&amp;qid=1284730372&amp;sr=8-1</t>
  </si>
  <si>
    <t>Ships with 2 5V, 2A adapters and USB cable</t>
  </si>
  <si>
    <t>http://usa.asus.com/product.aspx?P_ID=7k6auxNTcN5qpqxe</t>
  </si>
  <si>
    <t>Wall adapter specifications not specified</t>
  </si>
  <si>
    <t>http://usa.asus.com/product.aspx?P_ID=FDCHJHBkPJpq6YVA</t>
  </si>
  <si>
    <t>13 hrs battery life; also comes in a 48 Wh model with 10 hours of battery life</t>
  </si>
  <si>
    <t>Toshiba</t>
  </si>
  <si>
    <t>Mini</t>
  </si>
  <si>
    <t>NB255-N245</t>
  </si>
  <si>
    <t>http://www.amazon.com/Toshiba-NB255-N245-10-1-Inch-Netbook-Battery/dp/tech-data/B003LPUU5G/ref=de_a_smtd</t>
  </si>
  <si>
    <t>PA3733U-1BRS</t>
  </si>
  <si>
    <t>http://laptops.toshiba.com/accessory/PA3733U-1BRS</t>
  </si>
  <si>
    <r>
      <t>S10-3</t>
    </r>
    <r>
      <rPr>
        <sz val="10"/>
        <color rgb="FFCCCCCC"/>
        <rFont val="Verdana"/>
        <family val="2"/>
      </rPr>
      <t xml:space="preserve"> </t>
    </r>
  </si>
  <si>
    <t>http://www.bestbuy.com/site/Lenovo+-+Netbook+/+Intel%26%23174%3B+Atom%26%23153%3B+Processor+/+10.1%22+Display+/+1GB+Memory+/+160GB+Hard+Drive+-+Black/1033824.p?id=1218211702506&amp;skuId=1033824&amp;st=Lenovo S10-3&amp;cp=1&amp;lp=1</t>
  </si>
  <si>
    <t>7 hrs</t>
  </si>
  <si>
    <t>Apple</t>
  </si>
  <si>
    <t>Apple AirPort Extreme Base Station</t>
  </si>
  <si>
    <t>MA073LL/A (A1143)</t>
  </si>
  <si>
    <t>D-Link</t>
  </si>
  <si>
    <t>DWL-2100AP AirPlus Xtreme G High-Speed 2.4 GHz Wireless Access Point</t>
  </si>
  <si>
    <t>DWL-2100AP</t>
  </si>
  <si>
    <t>Netgear</t>
  </si>
  <si>
    <t>RangeMax Dual Band Wireless-N Router WNDR3300</t>
  </si>
  <si>
    <t>WNDR3300</t>
  </si>
  <si>
    <t>Cisco</t>
  </si>
  <si>
    <t>Cisco-Linksys WAP54G Wireless-G Access Point</t>
  </si>
  <si>
    <t xml:space="preserve">WAP54G </t>
  </si>
  <si>
    <t>ASUS</t>
  </si>
  <si>
    <t>ASUS WL-330gE 4-in-1 Portable Wireless Access Point</t>
  </si>
  <si>
    <t>WL-330GE</t>
  </si>
  <si>
    <t>http://www.amazon.com/Apple-AirPort-Simultaneous-Dual-Band-MC340LL/dp/B002TLTG9E</t>
  </si>
  <si>
    <t>http://store.apple.com/us/product/MC340/AirPort-Extreme</t>
  </si>
  <si>
    <t>Dell Small Business</t>
  </si>
  <si>
    <t>http://accessories.us.dell.com/sna/productdetail.aspx?sku=A0249690&amp;cs=04&amp;c=us&amp;l=en&amp;dgc=SS&amp;cid=52102&amp;lid=1342490#Overview</t>
  </si>
  <si>
    <t>Best Buy</t>
  </si>
  <si>
    <t>http://www.bestbuy.com/site/NETGEAR+-+RangeMax+Dual-Band+Wireless-N+Router+with+4-Port+Ethernet+Switch/8669915.p?PID=3586864&amp;nAID=11138&amp;id=1197074537600&amp;ci_sku=8669915&amp;ref=39&amp;ky=2gfnd4j9YOTpkHmwzOYeVVqdBkHGzRzrJ&amp;ci_src=11138&amp;loc=01&amp;URL=http://www.bestbuy.com/site/olspage.jsp?skuId=8669915&amp;type=product&amp;id=1197074537600&amp;cmp=RMX&amp;ky=2gfnd4j9YOTpkHmwzOYeVVqdBkHGzRzrJ&amp;ci_src=11138&amp;ci_sku=8669915&amp;nAID=11138&amp;ref=39&amp;loc=01&amp;cmp=RMX&amp;AID=10638425&amp;skuId=8669915</t>
  </si>
  <si>
    <t>http://www.amazon.com/gp/offer-listing/B00007KDVJ/ref=dp_olp_new_map?ie=UTF8&amp;condition=new</t>
  </si>
  <si>
    <t>Buy.com</t>
  </si>
  <si>
    <t>http://www.buy.com/prod/asus-wl-330ge-wireless-access-point/q/loc/101/207595938.html</t>
  </si>
  <si>
    <t>http://www.amazon.com/WL330GE-Wireless-pocket-access-point/dp/B000TPVWX0</t>
  </si>
  <si>
    <t>http://manuals.info.apple.com/en/Airport_Extreme_Base_Station_Setup_Guide_v4.2.pdf</t>
  </si>
  <si>
    <t>DWL-G650 or DWL-G520</t>
  </si>
  <si>
    <t>http://www.dlink.com/products/default.aspx?pid=DWL-2100AP&amp;tab=3</t>
  </si>
  <si>
    <t>Varies by region</t>
  </si>
  <si>
    <t>ftp://downloads.netgear.com/files/WNDR3300_SM_12Nov07.pdf</t>
  </si>
  <si>
    <t>WUSB54GP-BP</t>
  </si>
  <si>
    <t>http://downloads.linksysbycisco.com/downloads/userguide/WAP54G-EU-LA-UK_V3_user_guide_Rev_NC_web,0.pdf</t>
  </si>
  <si>
    <t>Seagate</t>
  </si>
  <si>
    <t>Western Digital</t>
  </si>
  <si>
    <t>Endless Ideas BV</t>
  </si>
  <si>
    <t>BeBook Neo</t>
  </si>
  <si>
    <t>Bookeen</t>
  </si>
  <si>
    <t>Cybook Gen3 Ebook Reader</t>
  </si>
  <si>
    <t xml:space="preserve">CYBGEN310BD </t>
  </si>
  <si>
    <t>iRiver</t>
  </si>
  <si>
    <t>iRiver Story 2GB Ebook Reader</t>
  </si>
  <si>
    <t>Sony</t>
  </si>
  <si>
    <t>Sony Reader Touch Edition PRS-600</t>
  </si>
  <si>
    <t>PRS-600</t>
  </si>
  <si>
    <t>Kindle DX (3rd generation)</t>
  </si>
  <si>
    <t>D00801</t>
  </si>
  <si>
    <t>Barnes &amp; Noble</t>
  </si>
  <si>
    <t>Nook WiFi + 3G</t>
  </si>
  <si>
    <t>BNRZ100-01</t>
  </si>
  <si>
    <t>Amazon</t>
  </si>
  <si>
    <t>Mybebook.com</t>
  </si>
  <si>
    <t>http://mybebook.com/6-inch-ereaders/c14/p25/bebook-neo-ereader/product_info.html</t>
  </si>
  <si>
    <t>Bookeen Store</t>
  </si>
  <si>
    <t>http://www.bookeen.com/store/usa/index.php/cybook/gen3.html</t>
  </si>
  <si>
    <t>http://www.amazon.com/gp/offer-listing/B002UN9Y02/ref=dp_olp_new?ie=UTF8&amp;condition=new</t>
  </si>
  <si>
    <t>http://www.amazon.com/Sony-Digital-Reader-Touch-PRS600BC/dp/B002MWYUFU</t>
  </si>
  <si>
    <t>http://www.amazon.com/Wireless-Reading-Graphite-Globally-Generation/dp/B002GYWHSQ</t>
  </si>
  <si>
    <t>$149.99-199.99</t>
  </si>
  <si>
    <t>http://www.barnesandnoble.com/nook/features/techspecs/?cds2Pid=30195</t>
  </si>
  <si>
    <t>Belkin wall charger for Bebook</t>
  </si>
  <si>
    <t>Gomadic Brand w/ TipExchange Technology</t>
  </si>
  <si>
    <t>http://www.amazon.com/International-Wall-Home-Charger-BeBook/dp/B003F115XW</t>
  </si>
  <si>
    <t>Li-poly</t>
  </si>
  <si>
    <t>Same</t>
  </si>
  <si>
    <t>Amperex Technology Limited</t>
  </si>
  <si>
    <t>http://mybebook.com/forum/viewtopic.php?f=15&amp;t=2229&amp;st=0&amp;sk=t&amp;sd=a&amp;start=0</t>
  </si>
  <si>
    <t>USBCH-EU</t>
  </si>
  <si>
    <t>http://mail.bookeen.com/shop/productdetails.aspx?ProductID=420</t>
  </si>
  <si>
    <t xml:space="preserve">CS-H110SL </t>
  </si>
  <si>
    <t>http://www.batteriesonthego.com/battery-shop/pc/iRiver-iPod-Battery-CS-H110SL-101p1776.htm</t>
  </si>
  <si>
    <t>A00810</t>
  </si>
  <si>
    <t>Not all configurations ship with a power adapter.</t>
  </si>
  <si>
    <t>http://themetromall.com/index.php?c=1006&amp;n=541966&amp;i=B001NIZB5M&amp;x=Amazon_Kindle_Replacement_Power_Adapter_Fits_Latest_Generation_Kindle_and_Kindle_DX_For_shipment_in_the_US_only</t>
  </si>
  <si>
    <t>S11S01A</t>
  </si>
  <si>
    <t>http://cgi.ebay.com/Battery-Amazon-Kindle-2-II-eBook-Reader-Book-DX-NEW-/190421862176?cmd=ViewItem&amp;pt=LH_DefaultDomain_0&amp;hash=item2c56070720</t>
  </si>
  <si>
    <t>P/N 170-1012-00</t>
  </si>
  <si>
    <t xml:space="preserve">Part Number: PRB-2 </t>
  </si>
  <si>
    <t>http://ireaderreview.com/2009/06/11/kindle-dx-teardown-rapid-repair/</t>
  </si>
  <si>
    <t>3.5 (via wall power output)</t>
  </si>
  <si>
    <t>9BS11GTFF10B3, BNRB1530</t>
  </si>
  <si>
    <t>Part number: PDA-288LI</t>
  </si>
  <si>
    <t>http://images.barnesandnoble.com/pimages/nook/download/User_Guide_NOOK_v1_4.pdf</t>
  </si>
  <si>
    <t>Can be used with 5.2V, 2A power adapter, sold seperately</t>
  </si>
  <si>
    <t>http://www.sonystyle.com/webapp/wcs/stores/servlet/ProductDisplay?catalogId=10551&amp;storeId=10151&amp;langId=-1&amp;productId=8198552921665245743&amp;XID=M:ebookstore:ac_charger#specifications</t>
  </si>
  <si>
    <t>USB</t>
  </si>
  <si>
    <t>http://www.docs.sony.com/release/PRS600.pdf</t>
  </si>
  <si>
    <t>Arris/Comcast</t>
  </si>
  <si>
    <t>TM402P</t>
  </si>
  <si>
    <t>Touchstone Telephony VOIP BROADBAND Modem with Battery Backup</t>
  </si>
  <si>
    <t>http://www.amazon.com/gp/offer-listing/B000TKDR6K/ref=dp_olp_0?ie=UTF8&amp;redirect=true&amp;qid=1284995087&amp;sr=8-2&amp;condition=all</t>
  </si>
  <si>
    <t>http://www.arrisi.com/product_catalog/_docs/_specsheet/060510_Touchstone_Telephony_Modem_TM502G.pdf?Download+Specifications=Download+Specifications</t>
  </si>
  <si>
    <t>http://www.broadstripe.com/pdf/UserGuides/Arris%20EMTA%20TM402.pdf</t>
  </si>
  <si>
    <t>Lithium ion</t>
  </si>
  <si>
    <t>2-cell/4-cell</t>
  </si>
  <si>
    <t>2-cell provides 5 hours of battery backup, 4-cell provides 10 hours</t>
  </si>
  <si>
    <t xml:space="preserve">NA </t>
  </si>
  <si>
    <t>Invacare</t>
  </si>
  <si>
    <t>Stratos Portable Nebulizer</t>
  </si>
  <si>
    <t>IRC 720</t>
  </si>
  <si>
    <t>Vienna Medical</t>
  </si>
  <si>
    <t>http://www.viennamedical.com/1601-fp-medical/nebulizer%20portable%20on%20sale%20stratos.html</t>
  </si>
  <si>
    <t>Can be used with an optional battery pack that ships separately. Unknown if charge control is located in battery pack or in unit.</t>
  </si>
  <si>
    <t>Rechargeable Battery</t>
  </si>
  <si>
    <t>$3999.95 ($225/week rental)</t>
  </si>
  <si>
    <t>http://www.viennamedical.com/1601-fp-medical/eclipse%20details.html</t>
  </si>
  <si>
    <t>Ecliple Oxygen Concentrator Unit</t>
  </si>
  <si>
    <t>SeQual</t>
  </si>
  <si>
    <t>In-vehicle power supply is not sufficient to power unit at maximum flow rate.</t>
  </si>
  <si>
    <t>http://www.portableoxygenconcentrators.com/uploads/SQ3104_EclipseManual_RevA1.pdf</t>
  </si>
  <si>
    <t>1.4 to 5.0 hours</t>
  </si>
  <si>
    <t>XP02</t>
  </si>
  <si>
    <t>http://www.invacare.com/cgi-bin/imhqprd/inv_catalog/prod_cat_detail.jsp?prodID=XPO100</t>
  </si>
  <si>
    <t>http://www.invacare.com/doc_files/1148112.pdf</t>
  </si>
  <si>
    <t>On setting 2, the battery uses 36 Wh and a charge lasts 2.5 hours</t>
  </si>
  <si>
    <t>Archos</t>
  </si>
  <si>
    <t>9 PC Tablet</t>
  </si>
  <si>
    <t>http://www.amazon.com/Archos-9-PC-Tablet-Black/dp/B002V3C4F8/ref=sr_1_1?s=electronics&amp;ie=UTF8&amp;qid=1285248522&amp;sr=1-1</t>
  </si>
  <si>
    <t>http://www.archos.com/products/tw/archos_9/specs.html?country=us&amp;lang=en</t>
  </si>
  <si>
    <t>Nameplate power not specified</t>
  </si>
  <si>
    <t>~5 hours of battery life</t>
  </si>
  <si>
    <t>Apple.com</t>
  </si>
  <si>
    <t>iPad (64GB with WiFi + 3G)</t>
  </si>
  <si>
    <t>http://store.apple.com/us/browse/home/shop_ipad/family/ipad?afid=p219%7CGOUS&amp;cid=OAS-US-KWG-iPad-US</t>
  </si>
  <si>
    <t>USB cable attaches device to wall adapter; USB can also be connected to computer for charging</t>
  </si>
  <si>
    <t>http://store.apple.com/us/browse/home/shop_ipad/family/ipad?mco=MTcyMTgxMDE</t>
  </si>
  <si>
    <t>http://store.apple.com/us/product/MC359LL/A?fnode=MTc0MjU4NjA&amp;mco=MTcyMTgxNzE#overview</t>
  </si>
  <si>
    <t>80%: 2 hrs</t>
  </si>
  <si>
    <t>http://www.apple.com/batteries/</t>
  </si>
  <si>
    <t>http://store.apple.com/us/product/MC359LL/A?fnode=MTc0MjU4NjA&amp;mco=MTc0Njk4NjY</t>
  </si>
  <si>
    <t>http://forums.macrumors.com/showthread.php?t=881071</t>
  </si>
  <si>
    <t>10 hours of battery life using WiFi, 9 hours using 3G</t>
  </si>
  <si>
    <t>8-cell</t>
  </si>
  <si>
    <t>http://shop.lenovo.com/SEUILibrary/controller/e/web/LenovoPortal/en_US/catalog.workflow:item.detail?GroupID=38&amp;Code=57Y6452&amp;current-category-id=20A0DF223E104135B445F3A1A8CE1F31&amp;model-number=0651</t>
  </si>
  <si>
    <t>Video Projectors</t>
  </si>
  <si>
    <t>3M</t>
  </si>
  <si>
    <t>Mpro 120 Pocket Projector</t>
  </si>
  <si>
    <t>http://www.amazon.com/3M-78-9236-7713-8-Pocket-Projector-MPRO120-33LBS/dp/B002NZG4BE</t>
  </si>
  <si>
    <t>Output specifications not provided</t>
  </si>
  <si>
    <t>http://solutions.3m.com/3MContentRetrievalAPI/BlobServlet?locale=en_WW&amp;lmd=1253547512000&amp;assetId=1180618522997&amp;assetType=MMM_Image&amp;blobAttribute=ImageFile</t>
  </si>
  <si>
    <t>Samsung</t>
  </si>
  <si>
    <t>Galaxy Tab</t>
  </si>
  <si>
    <t>MobilityCity.com</t>
  </si>
  <si>
    <t>N (Preorder)</t>
  </si>
  <si>
    <t>http://www.mobilecityonline.com/wireless/store/productdetail.asp?productid=26899&amp;refid=froogle&amp;utm_source=froogle&amp;utm_medium=organic&amp;utm_term=SAMP1000BKEU&amp;utm_campaign=froogle</t>
  </si>
  <si>
    <t>http://galaxytab.samsungmobile.com/</t>
  </si>
  <si>
    <t>7 hrs movie play</t>
  </si>
  <si>
    <t>iPAQ</t>
  </si>
  <si>
    <t>http://www.bestbuy.com/site/HP+-+iPAQ+111+Classic+Handheld+Organizer+with+TFT-LCD+Color+Display+-+Silver/8993725.p?id=1218007082359&amp;skuId=8993725</t>
  </si>
  <si>
    <t>http://h18000.www1.hp.com/products/quickspecs/12781_na/12781_na.HTML</t>
  </si>
  <si>
    <t>Deskjet</t>
  </si>
  <si>
    <t>F4480</t>
  </si>
  <si>
    <t>HP.com</t>
  </si>
  <si>
    <t>http://www.shopping.hp.com/product/printer/all-in-one/1/storefronts/CB745A%2523B1H</t>
  </si>
  <si>
    <t>22.8 watts maximum, 22.8 watts active, 1.3 watts powersave, 2.3 watts standby, 0.3 watts off</t>
  </si>
  <si>
    <t>http://www.shopping.hp.com/shopping/pdf/cb745a.pdf</t>
  </si>
  <si>
    <t>H470b</t>
  </si>
  <si>
    <t>Officejet Mobile Printer</t>
  </si>
  <si>
    <t>http://www.shopping.hp.com/store/product/product_detail/CB027A%2523B1H</t>
  </si>
  <si>
    <t>http://www.shopping.hp.com/shopping/pdf/cb027a.pdf</t>
  </si>
  <si>
    <t>Off: 0.4 watts; Standby: 5 watts; Active: 24 watts; Maximum: 40 watts</t>
  </si>
  <si>
    <t>Smartphone</t>
  </si>
  <si>
    <t>Droid 2</t>
  </si>
  <si>
    <t>Verizon Wireless</t>
  </si>
  <si>
    <t>http://www.verizonwireless.com/b2c/store/controller?item=phoneFirst&amp;action=viewPhoneDetail&amp;selectedPhoneId=5429</t>
  </si>
  <si>
    <t>USB wall charger</t>
  </si>
  <si>
    <t>Droid X</t>
  </si>
  <si>
    <t>http://www.verizonwireless.com/b2c/store/controller?item=phoneFirst&amp;action=viewPhoneDetail&amp;selectedPhoneId=5369&amp;capId=&amp;phoneTopRated=</t>
  </si>
  <si>
    <t>Rocketfish</t>
  </si>
  <si>
    <t>Digital Wireless Speakers</t>
  </si>
  <si>
    <t>RF-WS01</t>
  </si>
  <si>
    <t>Behringer</t>
  </si>
  <si>
    <t>Microphone Modeling Preamp</t>
  </si>
  <si>
    <t>MIC800</t>
  </si>
  <si>
    <t>http://www.amazon.com/Behringer-MIC800-Microphone-Modeling-Preamp/dp/B000KUENNU/ref=sr_1_3?s=musical-instruments&amp;ie=UTF8&amp;qid=1285875433&amp;sr=1-3</t>
  </si>
  <si>
    <t>http://www.bestbuy.com/site/Rocketfish%26%23153%3B+-+Digital+Wireless+Speakers+(Pair)/8698787.p;jsessionid=4554E49D72A7924EBDD96581606485DF.bbolsp-app01-52?id=1199495190922&amp;skuId=8698787</t>
  </si>
  <si>
    <t>http://www.amazon.com/gp/product/images/B000KUENNU/ref=dp_image_z_0?ie=UTF8&amp;n=11091801&amp;s=musical-instruments</t>
  </si>
  <si>
    <t>DC Pre II Phono Preamp</t>
  </si>
  <si>
    <t>http://www.amazon.com/ART-Pre-II-Phono-Preamp/dp/B000AJR482/ref=sr_1_5?s=musical-instruments&amp;ie=UTF8&amp;qid=1285876353&amp;sr=1-5</t>
  </si>
  <si>
    <t>ART</t>
  </si>
  <si>
    <t>Universal Effects Pedal Floorboard</t>
  </si>
  <si>
    <t>PB1000</t>
  </si>
  <si>
    <t>http://www.amazon.com/Behringer-PB1000-Universal-Effects-Floorboard/dp/B000VBC5CY/ref=sr_1_1?s=musical-instruments&amp;ie=UTF8&amp;qid=1285877293&amp;sr=1-1</t>
  </si>
  <si>
    <t>http://www.behringer.com/EN/Products/PSU-SB.aspx</t>
  </si>
  <si>
    <t>Casio</t>
  </si>
  <si>
    <t>CTK-2100</t>
  </si>
  <si>
    <t>http://www.amazon.com/Casio-CTK-2100-Personal-Keyboard-Headphones/dp/B002KG9LWU/ref=sr_1_1?s=musical-instruments&amp;ie=UTF8&amp;qid=1285877934&amp;sr=1-1</t>
  </si>
  <si>
    <t>http://www.casio.com/products/Musical_Instruments/Portable/CTK-2100/</t>
  </si>
  <si>
    <t>Hoover</t>
  </si>
  <si>
    <t>Cordless Stick Vacuum</t>
  </si>
  <si>
    <t>http://www.amazon.com/Hoover-LINX-Cordless-Stick-Vacuum/dp/B001PB8EJ2/ref=sr_1_2?s=STORE&amp;ie=UTF8&amp;qid=1285878816&amp;sr=1-2</t>
  </si>
  <si>
    <t>Lithium-ion</t>
  </si>
  <si>
    <t>Valet Wireless Router</t>
  </si>
  <si>
    <t>http://homestore.cisco.com/en-us/Routers/Valet-ValetM10-Wirelessn_stcVVproductId97586502VVcatId551965VVviewprod.htm</t>
  </si>
  <si>
    <t>Linksys Internet Phone Adapter</t>
  </si>
  <si>
    <t>PAP2T</t>
  </si>
  <si>
    <t>http://www.amazon.com/Cisco-Internet-Adapter-Voice-over-IP-PAP2T-NA/dp/B000HCX7UG/ref=tag_dpp_lp_edpp_ttl_in</t>
  </si>
  <si>
    <t>http://www.nyct.net/PAP2T_ug.pdf</t>
  </si>
  <si>
    <t>USB Telbox</t>
  </si>
  <si>
    <t>http://www.amazon.com/Phone-Adapter-Interface-connects-network/dp/B000JCU88S/ref=sr_1_3?ie=UTF8&amp;qid=1286567815&amp;sr=8-3</t>
  </si>
  <si>
    <t>Powered via USB</t>
  </si>
  <si>
    <t>Vonage</t>
  </si>
  <si>
    <t>Vonage.com</t>
  </si>
  <si>
    <t>http://www.vonage.com/how_vonage_works_adapters/</t>
  </si>
  <si>
    <t>Vonage Box</t>
  </si>
  <si>
    <t>Jabra</t>
  </si>
  <si>
    <t>Stone</t>
  </si>
  <si>
    <t>iSymphony</t>
  </si>
  <si>
    <t>W2C</t>
  </si>
  <si>
    <t>http://www.bestbuy.com/site/iSymphony+-+Audio+System+with+Apple%26%23174%3B+iPod%26%23174%3B+Dock+and+Wireless+Speakers/9940258.p?id=1218201241741&amp;skuId=9940258&amp;st=speaker docks&amp;cp=1&amp;lp=1</t>
  </si>
  <si>
    <t>http://isymphonyproducts.com/product_info.php?products_id=1&amp;osCsid=d3g6np6i6u62olgalt9li89fe3</t>
  </si>
  <si>
    <t>2 wireless speakers each with battery</t>
  </si>
  <si>
    <t>In-store research needed</t>
  </si>
  <si>
    <t xml:space="preserve">RDPXF100IP </t>
  </si>
  <si>
    <t>http://www.bestbuy.com/site/Sony+-+Speaker+Dock+for+Most+Apple%26%23174%3B+iPod%26%23174%3B+and+iPhone%26%23174%3B+Models/9820817.p?id=1218178260399&amp;skuId=9820817&amp;st=speaker docks&amp;cp=1&amp;lp=2</t>
  </si>
  <si>
    <t>http://www.sonystyle.com/webapp/wcs/stores/servlet/ProductDisplay?catalogId=10551&amp;storeId=10151&amp;langId=-1&amp;productId=8198552921666082681#specifications</t>
  </si>
  <si>
    <t>NH - 2000 RDP</t>
  </si>
  <si>
    <t xml:space="preserve">Nickel Hydride </t>
  </si>
  <si>
    <t>7 hrs life</t>
  </si>
  <si>
    <t>AC input power</t>
  </si>
  <si>
    <t>http://www.docs.sony.com/release/XDRS10HDIP.pdf</t>
  </si>
  <si>
    <t>Memorex</t>
  </si>
  <si>
    <t>MI2290</t>
  </si>
  <si>
    <t>Compact Travel Speaker System</t>
  </si>
  <si>
    <t>http://www.bestbuy.com/site/Memorex+-+Compact+Travel+Speaker+System+for+Apple%26%23174%3B+iPod%26%23174%3B+-+White/9305272.p?id=1218081368466&amp;skuId=9305272&amp;st=Mi2290&amp;cp=1&amp;lp=1</t>
  </si>
  <si>
    <t>Bose</t>
  </si>
  <si>
    <t>SoundDock</t>
  </si>
  <si>
    <t>II</t>
  </si>
  <si>
    <t>http://www.bestbuy.com/site/Bose%26%23174%3B+-+SoundDock%26%23174%3B+Series+II+Digital+Music+System+for+Apple%26%23174%3B+iPod%26%23174%3B+-+Black/8896233.p?id=1213047311862&amp;skuId=8896233</t>
  </si>
  <si>
    <t>Dual-Alarm AM/FM Radio</t>
  </si>
  <si>
    <t>http://www.bestbuy.com/site/Sony+-+Dual-Alarm+AM/FM+Clock+Radio/8222586.p;jsessionid=4F80E7CE9A467E567F3A63DFFACA776A.bbolsp-app03-26?id=1166840027458&amp;skuId=8222586</t>
  </si>
  <si>
    <t>http://www.docs.sony.com/release/ICFC318_US.pdf</t>
  </si>
  <si>
    <t>CR2032</t>
  </si>
  <si>
    <t>ICF-C707</t>
  </si>
  <si>
    <t>ICF-C318</t>
  </si>
  <si>
    <t>XDR-S10HDiP</t>
  </si>
  <si>
    <t>http://www.amazon.com/Sony-XDR-S10HDiP-Radio-Dock-iPhone/dp/B0014T4S86</t>
  </si>
  <si>
    <t>http://www.bestbuy.com/site/Sony+-+Digital+AM/FM+Alarm+Clock+Radio+with+Nature+Sound+Selections/9809562.p?id=1218177249307&amp;skuId=9809562</t>
  </si>
  <si>
    <t>http://www.docs.sony.com/release/ICFC707.pdf</t>
  </si>
  <si>
    <t>Not rechargeable</t>
  </si>
  <si>
    <t>Coby</t>
  </si>
  <si>
    <t>Alarm Clock Radio with iPod dock</t>
  </si>
  <si>
    <t>CSMP120</t>
  </si>
  <si>
    <t>http://www.bestbuy.com/site/Coby+-+Alarm+Clock+Radio+with+Apple%26%23174%3B+iPod%26%23174%3B+Dock+-+Black/1125651.p?id=1218224467889&amp;skuId=1125651</t>
  </si>
  <si>
    <t>http://www.cobyusa.com/?p=prod&amp;prod_num_id=404&amp;pcat_id=3004#specs-tab</t>
  </si>
  <si>
    <t>Capable of charging an iPod that is docked on it.</t>
  </si>
  <si>
    <t>7 PC Tablet</t>
  </si>
  <si>
    <t>Bestbuy.com</t>
  </si>
  <si>
    <t>http://www.bestbuy.com/site/iPad-Tablet-PCs/Tablet-PCs/pcmcat209000050008.c?id=pcmcat209000050008</t>
  </si>
  <si>
    <t>http://www.archos.com/products/imt/archos_7/specs.html?country=mz&amp;amp%3Blang=en</t>
  </si>
  <si>
    <t>39 hours music playback, 10 hours video playback</t>
  </si>
  <si>
    <t>http://www.archos.com/support/download/manuals/User_Guide_EN_FR_ES_Archos_9_V3.pdf</t>
  </si>
  <si>
    <t>Battery energy not specified</t>
  </si>
  <si>
    <t>Pavillion TouchSmart Laptop</t>
  </si>
  <si>
    <t>tm2-2150</t>
  </si>
  <si>
    <t>http://www.bestbuy.com/site/HP+-+Pavilion+TouchSmart+Laptop+/+Intel%26%23174%3B+Core%26%23153%3B+i3+Processor+/+12.1%22+Display+/+4GB+Memory+/+500GB+Hard+Drive+-+Argento/1338362.p?id=1218251231909&amp;skuId=1338362</t>
  </si>
  <si>
    <t>Toshiba 320GB USB 2.0 Portable External Hard Drive</t>
  </si>
  <si>
    <t>HDDR320E04XW</t>
  </si>
  <si>
    <t>Iomega</t>
  </si>
  <si>
    <t>Iomega Prestige 1TB USB 2.0 Desktop External Hard Drive</t>
  </si>
  <si>
    <t>http://www.amazon.com/Toshiba-Portable-External-Drive-HDDR320E04XW/dp/B002CM3N2Q/ref=sr_1_3?s=pc&amp;ie=UTF8&amp;qid=1280355161&amp;sr=1-3</t>
  </si>
  <si>
    <t>http://www.amazon.com/Iomega-Prestige-Desktop-External-34275/dp/B001D7REJ4</t>
  </si>
  <si>
    <t>WD Elements Desktop Hard Drive</t>
  </si>
  <si>
    <t>WDBAAU0020HBK-NESN</t>
  </si>
  <si>
    <t>http://www.bestbuy.com/site/Western+Digital+-+WD+Elements+2TB+External+USB+2.0+Hard+Drive/9693904.p?id=1218150607338&amp;skuId=9693904</t>
  </si>
  <si>
    <t>http://store.westerndigital.com/store/wdus/en_US/DisplayAccesoryProductDetailsPage/productID.108411100/categoryID.13096000/parid.13092600/catid.13096000</t>
  </si>
  <si>
    <t>My Book 3.0</t>
  </si>
  <si>
    <t>Western Digital Store</t>
  </si>
  <si>
    <t>http://store.westerndigital.com/store/wdus/en_US/DisplayProductDetailsPage/categoryID.36026100/parid.13092300/catid.13092800</t>
  </si>
  <si>
    <t>My Book Elite</t>
  </si>
  <si>
    <t>WDBAAH0020HCH</t>
  </si>
  <si>
    <t>http://store.westerndigital.com/store/wdus/en_US/DisplayProductDetailsPage/categoryID.33179300/parid.13092300/catid.13092800</t>
  </si>
  <si>
    <t>My Book Studio Edition II</t>
  </si>
  <si>
    <t>WDH2Q40000N</t>
  </si>
  <si>
    <t>http://store.westerndigital.com/store/wdus/en_US/DisplayProductDetailsPage/categoryID.13093600/parid.13092300/catid.13092800</t>
  </si>
  <si>
    <t>http://store.westerndigital.com/store/wdus/en_US/DisplayAccesoryProductDetailsPage/productID.108411100/categoryID.13096000/parid.13092600/catid.13096001</t>
  </si>
  <si>
    <t>http://store.westerndigital.com/store/wdus/en_US/DisplayAccesoryProductDetailsPage/productID.108411100/categoryID.13096000/parid.13092600/catid.13096002</t>
  </si>
  <si>
    <t>http://store.westerndigital.com/store/wdus/en_US/DisplayAccesoryProductDetailsPage/productID.115863100/parid.13092300/catid.13092800/categoryID.13093600</t>
  </si>
  <si>
    <t>WDBABP0020HCH-NESN</t>
  </si>
  <si>
    <t>GoFlex Desk External Drive</t>
  </si>
  <si>
    <t>http://www.bestbuy.com/site/Seagate+-+FreeAgent+GoFlex+Desk+1TB+External+USB+2.0+Hard+Drive+-+Black/9929061.p?id=1218196478313&amp;skuId=9929061</t>
  </si>
  <si>
    <t>Specifications unknown</t>
  </si>
  <si>
    <t>http://www.amazon.com/Jabra-STONE-Bluetooth-Headset-Blocking/dp/B0034G4YW2/ref=sr_1_1?ie=UTF8&amp;qid=1287427461&amp;sr=8-1</t>
  </si>
  <si>
    <t>In store research needed</t>
  </si>
  <si>
    <t>Canon</t>
  </si>
  <si>
    <t>PIXMA</t>
  </si>
  <si>
    <t>iP100</t>
  </si>
  <si>
    <t>http://www.usa.canon.com/cusa/consumer/products/printers_multifunction/photo_inkjet_printers/pixma_ip100#Specifications</t>
  </si>
  <si>
    <t>Optional rechargeable battery pack can be purchased. Battery is recharged in the pack when it is attached to the printer</t>
  </si>
  <si>
    <t>http://gdlp01.c-wss.com/gds/8/0300000788/02/iP100_QSG_EN-US_V2.pdf</t>
  </si>
  <si>
    <t>Polaroid</t>
  </si>
  <si>
    <t>PoGo Instant Mobile Printer</t>
  </si>
  <si>
    <t>CZA-10011</t>
  </si>
  <si>
    <t>Office Depot</t>
  </si>
  <si>
    <t>http://www.officedepot.com/a/products/590283/Polaroid-PoGo-Instant-Mobile-Printer-Black/</t>
  </si>
  <si>
    <t>http://www.officedepot.com/a/products/579135/Canon-PIXMA-iP100-Portable-Inkjet-Photo/</t>
  </si>
  <si>
    <t>http://store.polaroid.com/product/0/354649/CZA-10011/_/CZA-10011%3A_Polaroid_PoGo%26%238482%3B_Instant_Mobile_Printer</t>
  </si>
  <si>
    <t>D2680</t>
  </si>
  <si>
    <t>http://www.bestbuy.com/site/HP+-+Deskjet+Printer/9533631.p?id=1218120174876&amp;skuId=9533631</t>
  </si>
  <si>
    <t>Active: 9W Standby: 1.5W</t>
  </si>
  <si>
    <t>Epson</t>
  </si>
  <si>
    <t>Stylus</t>
  </si>
  <si>
    <t>N11</t>
  </si>
  <si>
    <t>Workforce</t>
  </si>
  <si>
    <t>http://www.bestbuy.com/site/Epson+-+WorkForce+30+Printer/8967585.p?id=1217029964021&amp;skuId=8967585</t>
  </si>
  <si>
    <t>http://www.bestbuy.com/site/Epson+-+Stylus+NX11+Printer/1026679.p?id=1218210317577&amp;skuId=1026679</t>
  </si>
  <si>
    <t>Artisan</t>
  </si>
  <si>
    <t>A50</t>
  </si>
  <si>
    <t>http://www.bestbuy.com/site/Epson+-+Artisan+A50+Printer/9318909.p?id=1218084392755&amp;skuId=9318909</t>
  </si>
  <si>
    <t>Officejet 6000 Wireless</t>
  </si>
  <si>
    <t>http://www.bestbuy.com/site/HP+-+Officejet+6000+Wireless+Printer/9336186.p?id=1218087017582&amp;skuId=9336186</t>
  </si>
  <si>
    <t>http://www.shopping.hp.com/shopping/pdf/c9295a.pdf</t>
  </si>
  <si>
    <t>Power consumption: 50W, 32W Active, 3.1W Standby, 0.4W Off</t>
  </si>
  <si>
    <t>MX324</t>
  </si>
  <si>
    <t>MX870</t>
  </si>
  <si>
    <t>http://www.officedepot.com/a/products/231732/Canon-PIXMA-MX870-Wireless-All-In/</t>
  </si>
  <si>
    <t>iP2600</t>
  </si>
  <si>
    <t>http://www.officedepot.com/a/products/182727/Canon-PIXMA-iP2600-printer-color-ink/</t>
  </si>
  <si>
    <t>http://www.usa.canon.com/cusa/support/consumer/printers_multifunction/pixma_ip_series/pixma_ip2600#BoxContent</t>
  </si>
  <si>
    <t>http://www.usa.canon.com/cusa/consumer/products/printers_multifunction/office_all_in_one_inkjet_printers/pixma_mx870#BoxContent</t>
  </si>
  <si>
    <t>http://www.usa.canon.com/cusa/consumer/products/printers_multifunction/office_all_in_one_inkjet_printers/pixma_mx340#BoxContent</t>
  </si>
  <si>
    <t>http://www.officedepot.com/a/products/231669/Canon-PIXMA-MX340-Wireless-All-In/</t>
  </si>
  <si>
    <t>Lexmark</t>
  </si>
  <si>
    <t>X2670</t>
  </si>
  <si>
    <t>http://www.officedepot.com/a/products/391869/Lexmark-X2670-Color-Inkjet-All-In/</t>
  </si>
  <si>
    <t>http://www1.lexmark.com/products/view/All-in-Ones/Lexmark-X2670/catId=cat10004-category&amp;prodId=4922-product</t>
  </si>
  <si>
    <t>Photosmart</t>
  </si>
  <si>
    <t>C4780</t>
  </si>
  <si>
    <t>http://www.officedepot.com/a/products/480717/HP-Photosmart-C4780-Color-All-in/</t>
  </si>
  <si>
    <t>http://cgi.ebay.com/HP-Photosmart-C4780-C4783-C4795-power-adaptor-cord-plug-/390236900538</t>
  </si>
  <si>
    <t>http://generalsaving.com/productfile/G_HP_31V_2_42A/100/G_HP_31V_2_42A_z_0012.php</t>
  </si>
  <si>
    <t>Officejet 6500 Wireless</t>
  </si>
  <si>
    <t>http://www.bestbuy.com/site/HP+-+Officejet+6500+Wireless+All-in-One+Printer/9247031.p?id=1218067641477&amp;skuId=9247031</t>
  </si>
  <si>
    <t>http://cgi.ebay.com/ws/eBayISAPI.dll?VISuperSize&amp;item=280574685254</t>
  </si>
  <si>
    <t>http://cgi.ebay.com/AC-Power-Adapter-HP-Officejet-6500-0957-2230-/280574685254</t>
  </si>
  <si>
    <t>http://www.bestbuy.com/site/Epson+-+WorkForce+610+Wireless+All-in-One+Printer/9467766.p?id=1218110422013&amp;skuId=9467766</t>
  </si>
  <si>
    <t>Planon</t>
  </si>
  <si>
    <t>Printstik</t>
  </si>
  <si>
    <t>PS900</t>
  </si>
  <si>
    <t>CDW</t>
  </si>
  <si>
    <t>http://www.cdw.com/shop/products/default.aspx?edc=2014982&amp;cm_mmc=ShoppingFeeds-_-NexTag-_-Printers-_-2014982_Planon%20PRINTSTIK%20PS900%20-%20printer%20-%20B/W%20-%20direct%20thermal_PNN-DPENPS900#AA</t>
  </si>
  <si>
    <t>DocuPen</t>
  </si>
  <si>
    <t>X05</t>
  </si>
  <si>
    <t>http://www.amazon.com/Planon-DocuPen-Xreme-X05-Hand-held/dp/tech-data/B0030I4UNM/ref=de_a_smtd</t>
  </si>
  <si>
    <t>Fully charges in 60 minutes, 80 scans per charge</t>
  </si>
  <si>
    <t>http://www.planon.com/products/docupen/xseries</t>
  </si>
  <si>
    <t>http://www.planon.com/products/printstik</t>
  </si>
  <si>
    <t>SiPix</t>
  </si>
  <si>
    <t>Pocket Printer</t>
  </si>
  <si>
    <t>A6</t>
  </si>
  <si>
    <t>http://www.amazon.com/SiPix-Pocket-Printer-A6-Infrared/dp/tech-data/B00005LDPI/ref=de_a_smtd</t>
  </si>
  <si>
    <t>http://pocketnow.com/review/sipix-pocket-printer-a6</t>
  </si>
  <si>
    <t>http://lcdpayless.com/productpage.php?productId=1693</t>
  </si>
  <si>
    <t>http://lcdpayless.com/productpage.php?productId=548</t>
  </si>
  <si>
    <t>Litihum polymer</t>
  </si>
  <si>
    <t>http://www.smallbattery.company.org.uk/sbc_abu10011b.htm</t>
  </si>
  <si>
    <t>http://www.batteryupgrade.com/shopBrowser.php?assortmentProductId=24786344&amp;shopGroupId=21428870#/assortmentProductId/24786344/shopGroupId/21428870</t>
  </si>
  <si>
    <t>CanoScan</t>
  </si>
  <si>
    <t>LiDE100</t>
  </si>
  <si>
    <t>http://www.bestbuy.com/site/Canon+-+CanoScan+Flatbed+Scanner+with+Z-Lid+Expansion+Top/9239594.p?id=1218077784413&amp;skuId=9239594</t>
  </si>
  <si>
    <t>VuPoint</t>
  </si>
  <si>
    <t>MAGIC WAND Portable Scanner</t>
  </si>
  <si>
    <t xml:space="preserve">PDS-ST410-VP </t>
  </si>
  <si>
    <t>http://www.bestbuy.com/site/VuPoint+-+MAGIC+WAND+Portable+Scanner/9921402.p?id=1218195465891&amp;skuId=9921402</t>
  </si>
  <si>
    <t>Perfection Flatbed Photo Scanner</t>
  </si>
  <si>
    <t>V300</t>
  </si>
  <si>
    <t>http://www.bestbuy.com/site/Epson+-+Perfection+Flatbed+Photo+Scanner/8949944.p?id=1216424484977&amp;skuId=8949944</t>
  </si>
  <si>
    <t>http://lcdpayless.com/productpage.php?productId=7768</t>
  </si>
  <si>
    <t>Scanjet</t>
  </si>
  <si>
    <t>G3110</t>
  </si>
  <si>
    <t>http://www.bestbuy.com/site/HP+-+Scanjet+Flatbed+Photo+Scanner/9108645.p?id=1218024211755&amp;skuId=9108645</t>
  </si>
  <si>
    <t>Penpower</t>
  </si>
  <si>
    <t>WorldocScan 400</t>
  </si>
  <si>
    <t>Ppwds0400</t>
  </si>
  <si>
    <t>http://www.bestbuy.com/site/Penpower+-+WorldocScan+400+Sheetfed+Scanner/9784702.p?id=1218173778490&amp;skuId=9784702</t>
  </si>
  <si>
    <t>Panasonic</t>
  </si>
  <si>
    <t>Nanotech Electric Shaver</t>
  </si>
  <si>
    <t xml:space="preserve">ES8103S </t>
  </si>
  <si>
    <t>http://www.bestbuy.com/site/Panasonic+-+Nanotech+Electric+Shaver+-+Silver/Black/8975273.p?id=1217514942666&amp;skuId=8975273</t>
  </si>
  <si>
    <t>http://www2.panasonic.com/consumer-electronics/shop/Personal-Healthcare/Men-s-Shavers/model.ES8103S.S_11002_7000000000000005702#tabsection</t>
  </si>
  <si>
    <t>42 minutes of shave time</t>
  </si>
  <si>
    <t>Philips Norelco</t>
  </si>
  <si>
    <t>7310XL</t>
  </si>
  <si>
    <t>http://www.amazon.com/Philips-Norelco-7310XL-Shaving-System/dp/B001AJ6YS2/ref=dp_return_2?ie=UTF8&amp;n=3760901&amp;s=hpc</t>
  </si>
  <si>
    <t>http://buyitnow64.stores.yahoo.net/phnoshraprpo.html</t>
  </si>
  <si>
    <t>Wall charger</t>
  </si>
  <si>
    <t>100-240</t>
  </si>
  <si>
    <t>8500X</t>
  </si>
  <si>
    <t>http://www.usa.philips.com/c/-/7310xl_17/prd/norelco/?t=specifications</t>
  </si>
  <si>
    <t>AA</t>
  </si>
  <si>
    <t>Peak Battery Power [W]</t>
  </si>
  <si>
    <t>http://download.p4c.philips.com/files/7/7310xl_17/7310xl_17_dfu_aen.pdf</t>
  </si>
  <si>
    <t>NiMH</t>
  </si>
  <si>
    <t>http://www.electricshaverstore.com/get_item_r19_battery-nimh-aa-w-flat-tabs-sanyo-1650-mah-1-2v.htm</t>
  </si>
  <si>
    <t>Another source conducted a teardown and found a 3.7v Li-ion battery</t>
  </si>
  <si>
    <t>Arc IV Nanotech Vortex</t>
  </si>
  <si>
    <t>ES8249S</t>
  </si>
  <si>
    <t>http://www.amazon.com/Panasonic-ES8249S-Nanotech-Vortex-Rechargeable/dp/B0021AG0Z6/ref=sr_1_2?ie=UTF8&amp;s=hpc&amp;qid=1287586280&amp;sr=1-2</t>
  </si>
  <si>
    <t>http://service.us.panasonic.com/OPERMANPDF/ES8249-MUL.PDF</t>
  </si>
  <si>
    <t>7810XL</t>
  </si>
  <si>
    <t>http://www.amazon.com/gp/product/product-description/B001AJD0UM/ref=dp_proddesc_0?ie=UTF8&amp;n=3760901&amp;s=hpc</t>
  </si>
  <si>
    <t>http://download.p4c.philips.com/files/7/7810xl_18/7810xl_18_dfu_aen.pdf</t>
  </si>
  <si>
    <t>1 hr quick charge</t>
  </si>
  <si>
    <t>"Do not leave the razoe continuously plugged into outlet charging as it would reduce life of batteries"</t>
  </si>
  <si>
    <t>http://www.electricshaverstore.com/get_item_3605160_norelco-charging-cord-3605160.htm</t>
  </si>
  <si>
    <t>http://www.amazon.com/Philips-Norelco-8240-Shaving-System/dp/B001AMRQ2W/ref=sr_1_5?ie=UTF8&amp;s=hpc&amp;qid=1287592005&amp;sr=1-5</t>
  </si>
  <si>
    <t>17 days</t>
  </si>
  <si>
    <t>http://download.p4c.philips.com/files/8/8240xl_18/8240xl_18_dfu_aen.pdf</t>
  </si>
  <si>
    <t>http://www.electricshaverstore.com/get_item_8240xl_norelco-8240xl-speed-xl-cord-cordless-electric-sha.htm</t>
  </si>
  <si>
    <t>Arcitec</t>
  </si>
  <si>
    <t>http://www.bestbuy.com/site/Norelco+-+Arcitec+Electric+Shaver+-+Gray/Black/8378891.p?id=1179165194453&amp;skuId=8378891&amp;st=men's shavers&amp;cp=1&amp;lp=2</t>
  </si>
  <si>
    <t>http://buyitnow64.stores.yahoo.net/phnosharpoco.html</t>
  </si>
  <si>
    <t>http://download.p4c.philips.com/files/1/1050x_22/1050x_22_dfu_aen.pdf</t>
  </si>
  <si>
    <t>Braun</t>
  </si>
  <si>
    <t>Series 3</t>
  </si>
  <si>
    <t>3-340</t>
  </si>
  <si>
    <t>http://www.bestbuy.com/site/Braun+-+Series+3+Smooth+%26+Adaptable+Rechargeable+Shaver/9422591.p?id=1218102737619&amp;skuId=9422591</t>
  </si>
  <si>
    <t>I hr quick charge</t>
  </si>
  <si>
    <t>http://www.service.braun.com/line/SH/S5742/S5742_10_NA.pdf</t>
  </si>
  <si>
    <t>40 minutes shave time. 20% capacity is enough for 2-3 shaves.</t>
  </si>
  <si>
    <t>Adapter plugs into cradle charger</t>
  </si>
  <si>
    <t>See BC</t>
  </si>
  <si>
    <t>7091051 / 7030145</t>
  </si>
  <si>
    <t>http://braun.factoryoutletstore.com/details/1598-8913/braun-390cc-2.html</t>
  </si>
  <si>
    <t>Series 1</t>
  </si>
  <si>
    <t>1-150</t>
  </si>
  <si>
    <t>http://www.bestbuy.com/site/Braun+-+Series+1+Smooth+%26+Convenient+-+Black/8963972.p?id=1216425190600&amp;skuId=8963972</t>
  </si>
  <si>
    <t>30 minutes shave time</t>
  </si>
  <si>
    <t>http://www.thebestelectricshavers.com/braun-shaver-series-1-model-150-review/</t>
  </si>
  <si>
    <t>20 minutes shave time</t>
  </si>
  <si>
    <t>http://www.service.braun.com/line/SH/S5685/S5685_1_NA.pdf</t>
  </si>
  <si>
    <t>Subsequent recharges require 8 hours</t>
  </si>
  <si>
    <t>http://www.service.braun.com/product/big_img.asp?artGrp=5685&amp;partno=0067030720&amp;l=GB&amp;c=US&amp;pic=parts|xl|67030720_xl.jpg</t>
  </si>
  <si>
    <t>Series 5</t>
  </si>
  <si>
    <t>5-570CC-2</t>
  </si>
  <si>
    <t>http://www.bestbuy.com/site/Braun+-+Series+5+Smooth+%26+Precise/8963561.p?id=1216425190039&amp;skuId=8963561</t>
  </si>
  <si>
    <t>50 minutes shave time</t>
  </si>
  <si>
    <t>http://www.service.braun.com/line/SH/S5649/S5649_10_NA.pdf</t>
  </si>
  <si>
    <t>http://www.service.braun.com/product/big_img.asp?artGrp=5751&amp;partno=0067030720&amp;l=GB&amp;c=US&amp;pic=parts|xl|67030720_xl.jpg</t>
  </si>
  <si>
    <t>Series 7</t>
  </si>
  <si>
    <t>7-760cc</t>
  </si>
  <si>
    <t>http://www.bestbuy.com/site/Braun+-+Series+7-760CC+Shaving+System+-+Black/1230176.p?id=1218239170236&amp;skuId=1230176</t>
  </si>
  <si>
    <t>http://www.braun.com/us/series-shavers/series-7/series-7-models.html</t>
  </si>
  <si>
    <t>http://www.service.braun.com/product/big_img.asp?artGrp=5673&amp;partno=0067030628&amp;l=GB&amp;c=US&amp;pic=parts|xl|67030628_xl.jpg</t>
  </si>
  <si>
    <t>http://braun.factoryoutletstore.com/cat/1574/Braun-Series-7-Pulsonic-Mens-Shavers.html</t>
  </si>
  <si>
    <t>Remington</t>
  </si>
  <si>
    <t>Pivot and Flex Foil Shaver</t>
  </si>
  <si>
    <t>F-4790</t>
  </si>
  <si>
    <t>http://www.bestbuy.com/site/Remington+-+Rechargeable+Pivot+and+Flex+Foil+Shaver+-+Black/9414056.p?id=1218101174020&amp;skuId=9414056</t>
  </si>
  <si>
    <t>60 minutes shave time</t>
  </si>
  <si>
    <t>5 minute charge provides time for 1 shave</t>
  </si>
  <si>
    <t>http://www.remingtonproducts.com/~/media/Files/Manuals/Shavers%20Mens%20Foil%20Shavers/Mens%20Foil%20Shavers/English/F-4790.ashx</t>
  </si>
  <si>
    <t>http://www.electricshaverstore.com/get_item_72780_remington-charging-cord.htm</t>
  </si>
  <si>
    <t>Rechargeable Rotary Shaver</t>
  </si>
  <si>
    <t>R-4130</t>
  </si>
  <si>
    <t>http://www.bestbuy.com/site/Remington+-+Rechargeable+Rotary+Shaver/9463485.p?id=1218108989549&amp;skuId=9463485</t>
  </si>
  <si>
    <t>Flex 360 Rotary Shaver</t>
  </si>
  <si>
    <t>R-7130</t>
  </si>
  <si>
    <t>http://www.bestbuy.com/site/Remington+-+Flex+360+Rotary+Shaver+-+Black/1031186.p?id=1218211291442&amp;skuId=1031186</t>
  </si>
  <si>
    <t>http://www.remingtonproducts.com/~/media/Files/Manuals/Shavers%20Mens%20Rotary%20Shavers/Mens%20Rotary%20Shavers/Multilingual/R-4130.ashx</t>
  </si>
  <si>
    <t>30 minutes of shave time (10 days)</t>
  </si>
  <si>
    <t>55 minutes of shave time (17 days)</t>
  </si>
  <si>
    <t>65 minuts of shave time (21 days)</t>
  </si>
  <si>
    <t>http://www.e-techeshop.com/index.php?main_page=product_info&amp;cPath=7_2817_401_316&amp;products_id=2584</t>
  </si>
  <si>
    <t>PA-400</t>
  </si>
  <si>
    <t>Beard Trimmer</t>
  </si>
  <si>
    <t>QT4021/63</t>
  </si>
  <si>
    <t>http://www.bestbuy.com/site/Philips+Norelco+-+Beard+Trimmer/9779352.p?id=1218174034153&amp;skuId=9779352</t>
  </si>
  <si>
    <t>35 minutes of run time</t>
  </si>
  <si>
    <t>http://www.usa.philips.com/c/mens-grooming/qt4021_63/prd/?t=specifications</t>
  </si>
  <si>
    <t>"Battery performance is best if you recharge only when the battery is (almost) completely empty."</t>
  </si>
  <si>
    <t>http://download.p4c.philips.com/files/q/qt4021_63/qt4021_63_dfu_aen.pdf</t>
  </si>
  <si>
    <t>"Do not recharge trimmer between trimming sessions. Do no charge for more than 24 hours. Do not keep cord permanently."</t>
  </si>
  <si>
    <t>"Only use trimmer corded when the battery is empty. Trimmer does not recharge during corded trimming."</t>
  </si>
  <si>
    <t>T980</t>
  </si>
  <si>
    <t>http://www.bestbuy.com/site/Norelco+-+Rechargeable+Cordless+Vac+Trimmer+-+Black/9288825.p?id=1218075401504&amp;skuId=9288825</t>
  </si>
  <si>
    <t>Turbo Vacuum Trimmer</t>
  </si>
  <si>
    <t>http://download.p4c.philips.com/files/t/t980_60/t980_60_dfu_aen.pdf</t>
  </si>
  <si>
    <t>45 minutes normal, 30 minutes turbo</t>
  </si>
  <si>
    <t>Trim Expert 29-Piece Rechargeable Cordless Hair Clipper Set</t>
  </si>
  <si>
    <t>HC-600</t>
  </si>
  <si>
    <t>http://www.bestbuy.com/site/Remington+-+Trim+Expert+29-Piece+Rechargeable+Cordless+Hair+Clipper+Set/9416884.p?id=1218102966691&amp;skuId=9416884</t>
  </si>
  <si>
    <t>http://www.remingtonproducts.com/~/media/Files/Manuals/Haircut%20Kits/Haircut%20Kits/English/HC-600.ashx</t>
  </si>
  <si>
    <t>All-in-On Washable Rechargeable Hair and Beard Trimmer</t>
  </si>
  <si>
    <t>ER224S</t>
  </si>
  <si>
    <t>http://www.bestbuy.com/site/Panasonic+-+All-In-One+Washable+Rechargeable+Hair+and+Beard+Trimmer+-+Silver/Black/7651891.p?id=1134699671779&amp;skuId=7651891</t>
  </si>
  <si>
    <t>http://www2.panasonic.com/consumer-electronics/shop/Personal-Healthcare/Men-s-Grooming/model.ER224S.S_11002_7000000000000005702#tabsection</t>
  </si>
  <si>
    <t>http://service.us.panasonic.com/OPERMANPDF/ER224-MULTI.PDF</t>
  </si>
  <si>
    <t>30 minutes of trimming (6 trims)</t>
  </si>
  <si>
    <t>Battery Life: "If the battery is charged 3 times a month, the service life will be approximately 6 years. If the unit is left without being charged for more than 6 months… the service life may be shortened. Therefore, it is recommended that the unit be recharged at least once every 6 months."</t>
  </si>
  <si>
    <t>Blade life: "Using the unit for 10 minutes every 3 days, the life expectancy is approx. 3 years"</t>
  </si>
  <si>
    <t>Charge 16 hours the first time, and if not used for 6 months</t>
  </si>
  <si>
    <t>Charge time</t>
  </si>
  <si>
    <t>Run time</t>
  </si>
  <si>
    <t>Chemistry</t>
  </si>
  <si>
    <t>Model</t>
  </si>
  <si>
    <t>WiCast Wireless A/V Broadcaster</t>
  </si>
  <si>
    <t>LAN Equipment</t>
  </si>
  <si>
    <t>Fivespot Global Ready 3G Mobile Hotspot</t>
  </si>
  <si>
    <t>http://www.verizonwireless.com/b2c/store/controller?item=phoneFirst&amp;action=viewPhoneDetail&amp;selectedPhoneId=5535&amp;capId=&amp;phoneTopRated=true</t>
  </si>
  <si>
    <t>Two-part USB/Wall Charger</t>
  </si>
  <si>
    <t>USB or Wall</t>
  </si>
  <si>
    <t>Novatel</t>
  </si>
  <si>
    <t>MiFi 2200 Intelligent Mobile Hotspot</t>
  </si>
  <si>
    <t>http://www.bestbuy.com/site/Novatel+-+Wireless+MiFi+2200+Intelligent+Mobile+Hotspot+-+Black+(Verizon+Wireless)/9342017.p?id=1218087587339&amp;skuId=9342017&amp;contract_desc=</t>
  </si>
  <si>
    <t>http://www.novatelwireless.com/images/pdf/MiFi2200Datasheet.pdf</t>
  </si>
  <si>
    <t>Removable</t>
  </si>
  <si>
    <t>4 hours talk time, 40 hours standby</t>
  </si>
  <si>
    <t>Sierra Wireless</t>
  </si>
  <si>
    <t>Overdrive 3G/4G Mobile Hotspot</t>
  </si>
  <si>
    <t>SWW8013G4G</t>
  </si>
  <si>
    <t>http://www.bestbuy.com/site/Sierra+Wireless+-+Overdrive+3G/4G+Mobile+Hotspot+-+Black+(Sprint)/9694321.p?id=1218150608573&amp;skuId=9694321&amp;contract_desc=</t>
  </si>
  <si>
    <t>2.5 (via wall power output)</t>
  </si>
  <si>
    <t>Tips_Tricks_for_the_Overdrive_battery[1].pdf</t>
  </si>
  <si>
    <t>Droid Incredible</t>
  </si>
  <si>
    <t>http://www.verizonwireless.com/b2c/store/controller?item=phoneFirst&amp;action=viewPhoneDetail&amp;selectedPhoneId=5269&amp;changingCompletedOrder=&amp;capId=&amp;phoneTopRated=</t>
  </si>
  <si>
    <t>HTC</t>
  </si>
  <si>
    <t>http://www.wirelessandmobilenews.com/2010/04/review-droid-incredibleverizon-aka-htc-incredible-review-of-reviews.html</t>
  </si>
  <si>
    <t>Ozone</t>
  </si>
  <si>
    <t>http://www.verizonwireless.com/b2c/store/controller?item=phoneFirst&amp;action=viewPhoneDetail&amp;selectedPhoneId=4848&amp;capId=&amp;phoneTopRated=</t>
  </si>
  <si>
    <t>Wall Charger</t>
  </si>
  <si>
    <t>Palm</t>
  </si>
  <si>
    <t>Pixi</t>
  </si>
  <si>
    <t>http://www.verizonwireless.com/b2c/store/controller?item=phoneFirst&amp;action=viewPhoneDetail&amp;selectedPhoneId=5130&amp;changingCompletedOrder=&amp;capId=&amp;phoneTopRated=</t>
  </si>
  <si>
    <t>Blackberry</t>
  </si>
  <si>
    <t>Tour</t>
  </si>
  <si>
    <t>http://www.verizonwireless.com/b2c/store/controller?item=phoneFirst&amp;action=viewPhoneDetail&amp;selectedPhoneId=4866&amp;capId=&amp;phoneTopRated=</t>
  </si>
  <si>
    <t>Usage: 312 minutes/350 hours</t>
  </si>
  <si>
    <t>Usage: 290 minutes/324 hours</t>
  </si>
  <si>
    <t>Usage: 312 minuts/146 hours</t>
  </si>
  <si>
    <t>Usage: 480 minutes/220 hours</t>
  </si>
  <si>
    <t>Usage: 300 minutes/336 hours</t>
  </si>
  <si>
    <t>Curve</t>
  </si>
  <si>
    <t>http://www.verizonwireless.com/b2c/store/controller?item=phoneFirst&amp;action=viewPhoneDetail&amp;selectedPhoneId=5091&amp;capId=&amp;phoneTopRated=</t>
  </si>
  <si>
    <t>Usage: 270 minutes/252 hours</t>
  </si>
  <si>
    <t>Mobile Internet Hotspots</t>
  </si>
  <si>
    <t>http://www.verizonwireless.com/b2c/store/controller?item=phoneFirst&amp;action=viewPhoneDetail&amp;selectedPhoneId=5533&amp;capId=&amp;phoneTopRated=</t>
  </si>
  <si>
    <t>Pre Plus</t>
  </si>
  <si>
    <t>http://www.verizonwireless.com/b2c/store/controller?item=phoneFirst&amp;action=viewPhoneDetail&amp;selectedPhoneId=5129&amp;capId=&amp;phoneTopRated=</t>
  </si>
  <si>
    <t>Usage: 220 minutes/350 hours</t>
  </si>
  <si>
    <t>Huawei</t>
  </si>
  <si>
    <t>Ideos 7" Tablet</t>
  </si>
  <si>
    <t>S7-104</t>
  </si>
  <si>
    <t>http://www.bestbuy.com/site/Huawei+-+Ideos+7%22+Tablet+S7+-+White/1411106.p?skuId=1411106&amp;id=1218264013837</t>
  </si>
  <si>
    <t>AC Adapter</t>
  </si>
  <si>
    <t>Microsoft</t>
  </si>
  <si>
    <t>Xbox 360</t>
  </si>
  <si>
    <t>http://www.sears.com/shc/s/p_10153_12605_05891077000P?vName=Movies%20Music%20&amp;%20Gaming&amp;cName=Xbox360&amp;sName=Xbox%20360%20Hardware&amp;sid=IDx20070921x00003a&amp;ci_src=14110944&amp;ci_sku=05891077000P</t>
  </si>
  <si>
    <t>Multi-voltage EPS</t>
  </si>
  <si>
    <t>Nintendo</t>
  </si>
  <si>
    <t>Wii</t>
  </si>
  <si>
    <t>http://www.bestbuy.com/site/Nintendo+-+Nintendo+Wii+Console+(Black)+with+Wii+Sports+Resort/9916313.p?id=1218194639881&amp;skuId=9916313&amp;st=nintendo wii&amp;cp=1&amp;lp=1</t>
  </si>
  <si>
    <t>http://www.amazon.com/Nintendo-Wii-Replacement-Power-Supply-Adapter/dp/B001EBLQ70</t>
  </si>
  <si>
    <t>http://www.bestbuy.com/site/Sony+-+PlayStation+3+(160GB)/1237212.p?id=1218239967692&amp;skuId=1237212</t>
  </si>
  <si>
    <t>http://www.playstation.com/manual/pdf/CECH-2001A_2001B-2.85_2.pdf</t>
  </si>
  <si>
    <t>DOE communication with manufacturers</t>
  </si>
  <si>
    <t>Playstation 3</t>
  </si>
  <si>
    <t>Mini USB</t>
  </si>
  <si>
    <t>PS3 ships with 1 wireless controller that is recharged via mini USB connection between the console and the controller. Only one controller can be recharged at a time.</t>
  </si>
  <si>
    <t>Fascinate</t>
  </si>
  <si>
    <t>SCH-i500</t>
  </si>
  <si>
    <t>http://www.bestbuy.com/site/Samsung+-+Fascinate+Mobile+Phone+-+Black+(Verizon+Wireless)/1200475.p?id=1218240440248&amp;skuId=1200475&amp;contract_desc=2 YEARS NEW</t>
  </si>
  <si>
    <t>Usage 350 minutes/300 hours</t>
  </si>
  <si>
    <t>http://www.samsung.com/us/mobile/cell-phones/SCH-I500RKAVZW-features</t>
  </si>
  <si>
    <t>http://www.mobileburn.com/review.jsp?Page=6&amp;Id=10713</t>
  </si>
  <si>
    <t>Vibrant</t>
  </si>
  <si>
    <t>T959</t>
  </si>
  <si>
    <t>http://www.bestbuy.com/site/Samsung+-+Vibrant+Mobile+Phone+-+Black+(T-Mobile)/1085813.p?id=1218218196881&amp;skuId=1085813&amp;contract_desc=2 YEARS NEW</t>
  </si>
  <si>
    <t>Usage: 390 minutes/450 hours</t>
  </si>
  <si>
    <t>http://www.samsung.com/us/mobile/cell-phones/SGH-T959ZKATMB-features</t>
  </si>
  <si>
    <t>Epic</t>
  </si>
  <si>
    <t xml:space="preserve">SPHD700BKS </t>
  </si>
  <si>
    <t>http://www.bestbuy.com/site/Samsung+-+Epic+4G+Mobile+Phone+(Sprint)/1168955.p?id=1218230592078&amp;skuId=1168955&amp;contract_desc=2 YEARS NEW</t>
  </si>
  <si>
    <t>http://www.anandtech.com/show/3891/samsung-epic-4g-review-the-fastest-android-phone/8</t>
  </si>
  <si>
    <t>http://www.samsung.com/us/mobile/cell-phones/SPH-D700ZKASPR-features</t>
  </si>
  <si>
    <t>Captivate</t>
  </si>
  <si>
    <t>i897</t>
  </si>
  <si>
    <t>http://www.bestbuy.com/site/Samsung+-+Captivate+Mobile+Phone+-+Black+(AT%26T)/1113847.p?id=1218224463574&amp;skuId=1113847&amp;contract_desc=2 YEARS NEW</t>
  </si>
  <si>
    <t>http://www.samsung.com/us/mobile/cell-phones/SGH-I897ZKAATT-features</t>
  </si>
  <si>
    <t>http://hubpages.com/hub/The-best-Samsung-Captivate-i897-cases-and-accessories-you-can-buy</t>
  </si>
  <si>
    <t>Torch</t>
  </si>
  <si>
    <t>http://www.bestbuy.com/site/BlackBerry+-+Torch+9800+Mobile+Phone+-+Black+(AT%26T)/1222413.p?id=1218236984783&amp;skuId=1222413&amp;contract_desc=2 YEARS NEW</t>
  </si>
  <si>
    <t>http://crackberry.com/blackberry-torch-9800-review</t>
  </si>
  <si>
    <t>Usage 350 minutes/408 hours</t>
  </si>
  <si>
    <t>EVO</t>
  </si>
  <si>
    <t>APA9292KT</t>
  </si>
  <si>
    <t>http://www.bestbuy.com/site/HTC+-+EVO+4G+Mobile+Phone+-+Black+(Sprint)/9895819.p?id=1218192399934&amp;skuId=9895819&amp;contract_desc=2 YEARS NEW</t>
  </si>
  <si>
    <t>http://www.htc.com/us/products/evo-sprint#tech-specs</t>
  </si>
  <si>
    <t>Aria</t>
  </si>
  <si>
    <t>http://www.bestbuy.com/site/HTC+-+Aria+Mobile+Phone+-+Black+(AT%26T)/9986556.p?id=1218205766579&amp;skuId=9986556&amp;contract_desc=2 YEARS NEW</t>
  </si>
  <si>
    <t>http://www.androidguys.com/2010/07/12/htc-aria-review/</t>
  </si>
  <si>
    <t>myTouch 3G+</t>
  </si>
  <si>
    <t>http://www.bestbuy.com/site/HTC+-+myTouch+3G%2B+Mobile+Phone+-+Black+(T-Mobile)/9748437.p?id=1218166152121&amp;skuId=9748437&amp;contract_desc=2 YEARS NEW</t>
  </si>
  <si>
    <t>Li-ion or Li-poly</t>
  </si>
  <si>
    <t>http://www.htc.com/us/products/t-mobile-mytouch-3g-slide?view=2-3&amp;sort=0#tech-specs</t>
  </si>
  <si>
    <t>iPhone 4</t>
  </si>
  <si>
    <t>http://www.bestbuy.com/site/Apple%26%23174%3B+-+iPhone+4+with+16GB+Memory+-+Black+(AT%26T)/1049078.p?id=1218212859648&amp;skuId=1049078&amp;contract_desc=2 YEARS NEW</t>
  </si>
  <si>
    <t>http://news.cnet.com/8301-13924_3-20008527-64.html</t>
  </si>
  <si>
    <t>ResMed</t>
  </si>
  <si>
    <t>VPAP Auto 25</t>
  </si>
  <si>
    <t>CPAP Wholesale</t>
  </si>
  <si>
    <t>http://www.cpapwholesale.com/resmed-vpap-auto25.htm</t>
  </si>
  <si>
    <t>Philips Respironics</t>
  </si>
  <si>
    <t>M Series</t>
  </si>
  <si>
    <t xml:space="preserve">Y </t>
  </si>
  <si>
    <t>http://global.respironics.com/UserGuides/UserGuideMSeries.pdf</t>
  </si>
  <si>
    <t>S9 AutoSet</t>
  </si>
  <si>
    <t>CPAP.com</t>
  </si>
  <si>
    <t>http://www.cpap.com/cpap-machine/resmed-s9-autoset-cpap-machine.html</t>
  </si>
  <si>
    <t>http://www.cpap.com/productpage/resmed-s9-series-cpap-bipap-external-power-supply-cord.html</t>
  </si>
  <si>
    <t>Optional</t>
  </si>
  <si>
    <t>EverGo</t>
  </si>
  <si>
    <t>Sleeprestfully.com</t>
  </si>
  <si>
    <t>http://www.sleeprestfully.com/proddetail.asp?prod=1B-Freedom</t>
  </si>
  <si>
    <t xml:space="preserve">Longer recharge if operating simulataneously </t>
  </si>
  <si>
    <t>Wall adapter and vehicle adapter</t>
  </si>
  <si>
    <t>Battery charger/recalibrator</t>
  </si>
  <si>
    <t>http://www.amazon.com/Respironics-Battery-Recalibrator-Portable-Concentrator/dp/B0016KZE7W/ref=pd_sim_hpc_1</t>
  </si>
  <si>
    <t>http://evergo.respironics.com/pdfs/EverGoProviderBrochure.pdf</t>
  </si>
  <si>
    <t>http://www.amazon.com/Respironics-EverGo-Portable-Oxygen-Concentrator/dp/B001CWH1DE/ref=pd_sim_hpc_2</t>
  </si>
  <si>
    <t>http://www.healthcare.philips.com/main/homehealth/respiratory_care/evergo/default.wpd#&amp;&amp;/wEXAQUOY3VycmVudFRhYlBhdGgFFkRldGFpbHM6U3BlY2lmaWNhdGlvbnOMsm5HSTlfUhiZBla88BAYqeUicw==</t>
  </si>
  <si>
    <t>4 hours of operation time</t>
  </si>
  <si>
    <t>Omron</t>
  </si>
  <si>
    <t>Microair Nebulizer</t>
  </si>
  <si>
    <t>NE-U22</t>
  </si>
  <si>
    <t>PortableNebs.com</t>
  </si>
  <si>
    <t>http://www.portablenebs.com/</t>
  </si>
  <si>
    <t>AA batteries</t>
  </si>
  <si>
    <t>Medline</t>
  </si>
  <si>
    <t>Sportsmist Portable Nebulizer</t>
  </si>
  <si>
    <t>http://www.portablenebs.com/sportsmist-portable-nebulizer.htm</t>
  </si>
  <si>
    <t>http://www.amazon.com/Sports-Mist-Portable-Nebulizer-Compressor/dp/B002T61098/ref=pd_sxp_f_pt</t>
  </si>
  <si>
    <t>HEM-711 DLX</t>
  </si>
  <si>
    <t>http://www.amazon.com/gp/product/B00006WNPW?ie=UTF8&amp;tag=thewebmarketi-20&amp;linkCode=as2&amp;camp=1789&amp;creative=9325&amp;creativeASIN=B00006WNPW</t>
  </si>
  <si>
    <t>Automatic Blood Pressure Monitor with Comfit Cuff</t>
  </si>
  <si>
    <t>http://www.omronhealthcare.com/media/uploads/hem-711dlx_-_2007_im_eng.pdf</t>
  </si>
  <si>
    <t>Can use 4 AA batteries instead of AC adapter</t>
  </si>
  <si>
    <t>HEM-907XL</t>
  </si>
  <si>
    <t>http://www.omronhealthcare.com/media/uploads/hem-907xl_im.pdf</t>
  </si>
  <si>
    <t>http://cgi.ebay.com.au/NEW-Genuine-OMRON-HEM-ADPTW5-60120HW5SW-HEM-775-/300487608358</t>
  </si>
  <si>
    <t>http://www.omronwebstore.com/detail/OMR+HEM-ADPTW5</t>
  </si>
  <si>
    <t>Omron webstore AC Adapter</t>
  </si>
  <si>
    <t>IntelliSense Blood Pressure Monitor (Professional)</t>
  </si>
  <si>
    <t>Microlife</t>
  </si>
  <si>
    <t>3AC1-PC</t>
  </si>
  <si>
    <t>Premium Blood Pressure Monitor With IHD-MAM &amp; PC Download</t>
  </si>
  <si>
    <t>http://www.amazon.com/Microlife-3AC1-PC-Premium-Pressure-Download/dp/B000BH28FW/ref=sr_1_1?ie=UTF8&amp;s=hpc&amp;qid=1288799585&amp;sr=1-1</t>
  </si>
  <si>
    <t>http://www.microlife.com/WebTools/ProductDB/pdf/IB%20BP%203AC1-1%20PC%20VarA5%205106.pdf</t>
  </si>
  <si>
    <t>Creative</t>
  </si>
  <si>
    <t>Compainion II</t>
  </si>
  <si>
    <t>Insignia</t>
  </si>
  <si>
    <t>3 Piece Computer Speaker</t>
  </si>
  <si>
    <t>NS-3006</t>
  </si>
  <si>
    <t>GigaWorks T20</t>
  </si>
  <si>
    <t>GigaWorks T40</t>
  </si>
  <si>
    <t>GigaWorks T3</t>
  </si>
  <si>
    <t>I-Trigue 2.1 3200</t>
  </si>
  <si>
    <t>I-Trigue 2.0 2200</t>
  </si>
  <si>
    <t>Inspire T6100</t>
  </si>
  <si>
    <t>I-trigue 3000</t>
  </si>
  <si>
    <t>I-trigue 3300</t>
  </si>
  <si>
    <t>Inspire T6200</t>
  </si>
  <si>
    <t>Inspire T10</t>
  </si>
  <si>
    <t>GigaWork HD50</t>
  </si>
  <si>
    <t>Inspire 245</t>
  </si>
  <si>
    <t>Inspire 280</t>
  </si>
  <si>
    <t>Logitech</t>
  </si>
  <si>
    <t>Z-2300</t>
  </si>
  <si>
    <t>Z-4</t>
  </si>
  <si>
    <t>X-540</t>
  </si>
  <si>
    <t>Z-4i</t>
  </si>
  <si>
    <t>V-10</t>
  </si>
  <si>
    <t>V-20</t>
  </si>
  <si>
    <t>Z-5500</t>
  </si>
  <si>
    <t>LS21</t>
  </si>
  <si>
    <t>LS11</t>
  </si>
  <si>
    <t>GS51</t>
  </si>
  <si>
    <t>M-Audio</t>
  </si>
  <si>
    <t>Studiophile AV40</t>
  </si>
  <si>
    <t>Studiophile AV30</t>
  </si>
  <si>
    <t>Studiophile AV20</t>
  </si>
  <si>
    <t>Altec</t>
  </si>
  <si>
    <t>Expressionist Bass</t>
  </si>
  <si>
    <t>Expressionist Classic</t>
  </si>
  <si>
    <t>VS4121</t>
  </si>
  <si>
    <t>BXR1220</t>
  </si>
  <si>
    <t>VS2421</t>
  </si>
  <si>
    <t>BestBuy Research</t>
  </si>
  <si>
    <t>http://support.creative.com/kb/ShowArticle.aspx?sid=7550</t>
  </si>
  <si>
    <t>http://support.creative.com/kb/ShowArticle.aspx?url=http://203.211.142.197:80/srvs/cgi-bin/webcgi.exe/,/%3fst=389,e=0000000000030056668,k=5401,sxi=0,case=obj(6098),kb=ww_english_add,varset=ws:http://us.creative.com</t>
  </si>
  <si>
    <t>Product Manual</t>
  </si>
  <si>
    <t>Product Inspection</t>
  </si>
  <si>
    <t>http://www.alteclansing.com/index.php?file=north_product_detail&amp;iproduct_id=expressionist_bass</t>
  </si>
  <si>
    <t>Garmin</t>
  </si>
  <si>
    <t>eTrex Vista HCx Color High-Sensitivity Mapping Handheld GPS</t>
  </si>
  <si>
    <t>eTrex Vista HCx</t>
  </si>
  <si>
    <t>GPS +60CSx Handheld GPS Navigator</t>
  </si>
  <si>
    <t>010-00422-00</t>
  </si>
  <si>
    <t>eTrex Venture HC GPS Receiver</t>
  </si>
  <si>
    <t>eTrex Venture HC</t>
  </si>
  <si>
    <t>eTrex H Handheld GPS Navigator</t>
  </si>
  <si>
    <t>eTrex H</t>
  </si>
  <si>
    <t>GPS 76CSX Handheld GPS with Barometrix Altimeter and Electronic Compass</t>
  </si>
  <si>
    <t>010-00469-00</t>
  </si>
  <si>
    <t>GolfLogix GPS</t>
  </si>
  <si>
    <t>GPS-8</t>
  </si>
  <si>
    <t>Callaway Golf</t>
  </si>
  <si>
    <t>uPro Golf GPS</t>
  </si>
  <si>
    <t>31000-01</t>
  </si>
  <si>
    <t>Colorado 400t Handheld GPS Unit with U.S. Topographic Preloaded Maps</t>
  </si>
  <si>
    <t>010-00622-45</t>
  </si>
  <si>
    <t>Approach G5 GPS-enabled Golf Handheld</t>
  </si>
  <si>
    <t>010-00697-30</t>
  </si>
  <si>
    <t>Oregon 400T 3-Inch Touchscreen GPS Unit with Preloaded Topographic Maps</t>
  </si>
  <si>
    <t>DeLorme</t>
  </si>
  <si>
    <t>Earthmate PN-40 Handheld GPS</t>
  </si>
  <si>
    <t>AE-7985-201</t>
  </si>
  <si>
    <t>SkyCaddie</t>
  </si>
  <si>
    <t>SG5 Golf GPS</t>
  </si>
  <si>
    <t>SG5</t>
  </si>
  <si>
    <t>eTrex Legend HCx Personal Navigator</t>
  </si>
  <si>
    <t>eTrex Legend HCx</t>
  </si>
  <si>
    <t>GPS 60Cx Handheld GPS Navigator</t>
  </si>
  <si>
    <t>010-00421-00</t>
  </si>
  <si>
    <t>Oregon 300 Portable GPS System</t>
  </si>
  <si>
    <t>OREGON 300</t>
  </si>
  <si>
    <t>Oregon 550T 3-Inch Handheld GPS Navigator w/ Digital Camera</t>
  </si>
  <si>
    <t>010-00697-11</t>
  </si>
  <si>
    <t>eTrex Summit HC Handheld GPS Receiver</t>
  </si>
  <si>
    <t>eTrex Summit HC</t>
  </si>
  <si>
    <t>SG2.5 Golf GPS</t>
  </si>
  <si>
    <t>SG2.5</t>
  </si>
  <si>
    <t>Earthmate PN-20 Handheld GPS</t>
  </si>
  <si>
    <t>AE-7843-201</t>
  </si>
  <si>
    <t>GPS 72 Handheld GPS Navigator</t>
  </si>
  <si>
    <t>010-00309-00</t>
  </si>
  <si>
    <t>http://www.amazon.com/Garmin-eTrex-Vista-HCx-High-Sensitivity/dp/B000PDR1LS/ref=sr_1_2?ie=UTF8&amp;s=gps&amp;qid=1251136781&amp;sr=1-2</t>
  </si>
  <si>
    <t>http://www.amazon.com/Garmin-GPS-60CSx-Handheld-Navigator/dp/B000CSOXTO/ref=sr_1_4?ie=UTF8&amp;s=gps&amp;qid=1251136781&amp;sr=1-4</t>
  </si>
  <si>
    <t>http://www.amazon.com/Garmin-eTrex-Venture-HC-Receiver/dp/B000PDR230/ref=sr_1_5?ie=UTF8&amp;s=gps&amp;qid=1251136781&amp;sr=1-5</t>
  </si>
  <si>
    <t>http://www.amazon.com/Garmin-eTrex-Handheld-GPS-Navigator/dp/B000PDV0CE/ref=sr_1_7?ie=UTF8&amp;s=gps&amp;qid=1251136781&amp;sr=1-7</t>
  </si>
  <si>
    <t>http://www.amazon.com/Garmin-Handheld-Barometric-Altimeter-Electronic/dp/B000CSQRYS/ref=sr_1_8?ie=UTF8&amp;s=gps&amp;qid=1251136781&amp;sr=1-8</t>
  </si>
  <si>
    <t>http://www.amazon.com/Garmin-GPS-8-GolfLogix-GPS-by/dp/B0015IV1Q8/ref=sr_1_10?ie=UTF8&amp;s=gps&amp;qid=1251136781&amp;sr=1-10</t>
  </si>
  <si>
    <t>http://www.amazon.com/uPro-Golf-GPS-Callaway/dp/B001D7517Q/ref=sr_1_11?ie=UTF8&amp;s=gps&amp;qid=1251136781&amp;sr=1-11</t>
  </si>
  <si>
    <t>http://www.amazon.com/Garmin-Colorado-Handheld-Topographic-Preloaded/dp/B00128HHZA/ref=sr_1_12?ie=UTF8&amp;s=gps&amp;qid=1251136781&amp;sr=1-12</t>
  </si>
  <si>
    <t>http://www.amazon.com/Garmin-Approach-GPS-enabled-Golf-Handheld/dp/B001RU0F0M/ref=sr_1_13?ie=UTF8&amp;s=gps&amp;qid=1251136781&amp;sr=1-13</t>
  </si>
  <si>
    <t>http://www.amazon.com/Garmin-Touchscreen-Handheld-Preloaded-Topographic/dp/B001B17O60/ref=sr_1_14?ie=UTF8&amp;s=gps&amp;qid=1251136781&amp;sr=1-14</t>
  </si>
  <si>
    <t>http://www.amazon.com/DeLorme-Earthmate-PN-40-Handheld-GPS/dp/B001FVLTNA/ref=sr_1_15?ie=UTF8&amp;s=gps&amp;qid=1251136781&amp;sr=1-15</t>
  </si>
  <si>
    <t>http://www.amazon.com/SkyCaddie-SG5-Golf-GPS-Black/dp/B0015UYEE2/ref=sr_1_21?ie=UTF8&amp;s=gps&amp;qid=1251136781&amp;sr=1-21</t>
  </si>
  <si>
    <t>http://www.amazon.com/Garmin-eTrex-Legend-HCx-Navigator/dp/B000PDR27G/ref=sr_1_23?ie=UTF8&amp;s=gps&amp;qid=1251136781&amp;sr=1-23</t>
  </si>
  <si>
    <t>http://www.amazon.com/Garmin-GPS-60Cx-Handheld-Navigator/dp/B000CSWHCY/ref=sr_1_24?ie=UTF8&amp;s=gps&amp;qid=1251136781&amp;sr=1-24</t>
  </si>
  <si>
    <t>http://www.amazon.com/Garmin-Oregon-300-Portable-System/dp/B001B19XMS/ref=sr_1_25?ie=UTF8&amp;s=gps&amp;qid=1251139291&amp;sr=1-25</t>
  </si>
  <si>
    <t>http://www.amazon.com/Garmin-Handheld-Navigator-Digital-Topographic/dp/B0029LDDPM/ref=sr_1_26?ie=UTF8&amp;s=gps&amp;qid=1251139291&amp;sr=1-26</t>
  </si>
  <si>
    <t>http://www.amazon.com/Garmin-eTrex-Summit-HC-Handheld/dp/B000PDUZIE/ref=sr_1_32?ie=UTF8&amp;s=gps&amp;qid=1251139291&amp;sr=1-32</t>
  </si>
  <si>
    <t>http://www.amazon.com/SkyCaddie-SG2-5-Golf-GPS-Black/dp/B0015V60AC/ref=sr_1_33?ie=UTF8&amp;s=gps&amp;qid=1251139291&amp;sr=1-33</t>
  </si>
  <si>
    <t>http://www.amazon.com/Delorme-Earthmate-PN-20-Handheld-Reader/dp/B000QV2Z4C/ref=sr_1_36?ie=UTF8&amp;s=gps&amp;qid=1251139291&amp;sr=1-36</t>
  </si>
  <si>
    <t>http://www.amazon.com/Garmin-GPS-72-Handheld-Navigator/dp/B00006J6SA/ref=sr_1_37?ie=UTF8&amp;s=gps&amp;qid=1251139291&amp;sr=1-37</t>
  </si>
  <si>
    <t>-</t>
  </si>
  <si>
    <t>http://www.uprogps.com/shop/product/additional-upro-battery/</t>
  </si>
  <si>
    <t xml:space="preserve">SPF-71E </t>
  </si>
  <si>
    <t xml:space="preserve">1.5 inch digital photo key chain </t>
  </si>
  <si>
    <t xml:space="preserve">DP-151 </t>
  </si>
  <si>
    <t xml:space="preserve">8-Inch LCD Digital Photo Frame </t>
  </si>
  <si>
    <t xml:space="preserve">DPF-D80 </t>
  </si>
  <si>
    <t xml:space="preserve">8-Inch Digital Photo Frame </t>
  </si>
  <si>
    <t>SPF-85H</t>
  </si>
  <si>
    <t>Kodak</t>
  </si>
  <si>
    <t>EasyShare 8-Inch Digital Picture Frame</t>
  </si>
  <si>
    <t xml:space="preserve">P820 </t>
  </si>
  <si>
    <t>7-inch Digital Photo Frame</t>
  </si>
  <si>
    <t>DPF-D70</t>
  </si>
  <si>
    <t xml:space="preserve">EasyShare 7 inch Digital Picture Frame </t>
  </si>
  <si>
    <t xml:space="preserve"> P720</t>
  </si>
  <si>
    <t>7-Inch Widescreen Digital Photo Frame</t>
  </si>
  <si>
    <t>DP-758</t>
  </si>
  <si>
    <t>EasyShare W1020 10-Inch Wireless Digital Frame</t>
  </si>
  <si>
    <t xml:space="preserve">W1020 </t>
  </si>
  <si>
    <t xml:space="preserve"> 9-Inch Digital Photo Frame</t>
  </si>
  <si>
    <t>DPF-V900</t>
  </si>
  <si>
    <t>Viewsonic</t>
  </si>
  <si>
    <t xml:space="preserve">DPX704BK 7-Inch Digital Photo Frame </t>
  </si>
  <si>
    <t xml:space="preserve">DPX704BK </t>
  </si>
  <si>
    <t>DPF-V1000 10-Inch Digital Photo Frame</t>
  </si>
  <si>
    <t xml:space="preserve">DPF-V1000 </t>
  </si>
  <si>
    <t>Opteka</t>
  </si>
  <si>
    <t xml:space="preserve">OPT15 15-Inch Digital Picture Frame </t>
  </si>
  <si>
    <t xml:space="preserve">OPT15 </t>
  </si>
  <si>
    <t xml:space="preserve">10-Inch LCD Digital Photo Frame </t>
  </si>
  <si>
    <t>DPF-D100</t>
  </si>
  <si>
    <t xml:space="preserve">EasyShare 5 inch Digital Picture Frame </t>
  </si>
  <si>
    <t>P520</t>
  </si>
  <si>
    <t>EasyShare W820 8-Inch Wireless Digital Frame</t>
  </si>
  <si>
    <t>W820</t>
  </si>
  <si>
    <t xml:space="preserve">10-Inch Digital Photo Frame </t>
  </si>
  <si>
    <t>SPF-105P</t>
  </si>
  <si>
    <t>10 Inch Digital Photo Frame</t>
  </si>
  <si>
    <t>DPX1004WH</t>
  </si>
  <si>
    <t>Pandigital</t>
  </si>
  <si>
    <t>15 Inch Digital Photo Frame</t>
  </si>
  <si>
    <t xml:space="preserve">PAN1502W02  </t>
  </si>
  <si>
    <t>insignia</t>
  </si>
  <si>
    <t>8" Photo Frame</t>
  </si>
  <si>
    <t>Unknown</t>
  </si>
  <si>
    <t>Samsung.com</t>
  </si>
  <si>
    <t>Pandigital.net</t>
  </si>
  <si>
    <t>http://www.amazon.com/Samsung-SPF-71E-7-Inch-Digital-Photo/dp/B001GXRWAQ/ref=sr_1_1?ie=UTF8&amp;s=photo&amp;qid=1242755471&amp;sr=1-1</t>
  </si>
  <si>
    <t>http://www.amazon.com/Coby-1-5-Inch-Digital-Photo-Keychain/dp/B000R9BMVU/ref=sr_1_2?ie=UTF8&amp;s=photo&amp;qid=1242755471&amp;sr=1-2</t>
  </si>
  <si>
    <t>http://www.amazon.com/Sony-DPF-D80-8-Inch-Digital-Photo/dp/B001H0GI9Y/ref=sr_1_3?ie=UTF8&amp;s=photo&amp;qid=1242755471&amp;sr=1-3</t>
  </si>
  <si>
    <t>http://www.amazon.com/Samsung-SPF-85H-Digital-UbiSync-Internal/dp/B001E25LSO/ref=sr_1_4?ie=UTF8&amp;s=photo&amp;qid=1242755471&amp;sr=1-4</t>
  </si>
  <si>
    <t>http://www.amazon.com/Kodak-EasyShare-P820-Digital-Picture/dp/B001GQ3JN2/ref=sr_1_5?ie=UTF8&amp;s=photo&amp;qid=1242755471&amp;sr=1-5</t>
  </si>
  <si>
    <t>http://www.amazon.com/Sony-DPF-D70-7-inch-Digital-Photo/dp/B0013A12H6/ref=sr_1_7?ie=UTF8&amp;s=photo&amp;qid=1242755471&amp;sr=1-7</t>
  </si>
  <si>
    <t>http://www.amazon.com/Kodak-EasyShare-P720-Digital-Picture/dp/B001FN14RE/ref=sr_1_8?ie=UTF8&amp;s=photo&amp;qid=1242755471&amp;sr=1-8</t>
  </si>
  <si>
    <t>http://www.amazon.com/Coby-DP-758-7-Inch-Widescreen-Digital/dp/B000R99INO/ref=sr_1_9?ie=UTF8&amp;s=photo&amp;qid=1242755471&amp;sr=1-9</t>
  </si>
  <si>
    <t>http://www.amazon.com/Kodak-EasyShare-W1020-10-Inch-Wireless/dp/B0016NOTOI/ref=sr_1_10?ie=UTF8&amp;s=photo&amp;qid=1242755471&amp;sr=1-10</t>
  </si>
  <si>
    <t>http://www.amazon.com/gp/product/B0013A7XHY/sr=1-13/qid=1242755471/ref=noref?ie=UTF8&amp;s=photo&amp;qid=1242755471&amp;sr=1-13</t>
  </si>
  <si>
    <t>http://www.amazon.com/ViewSonic-DPX704BK-Digital-800x480-Resolution/dp/B001E29MLQ/ref=sr_1_17?ie=UTF8&amp;s=photo&amp;qid=1242755471&amp;sr=1-17</t>
  </si>
  <si>
    <t>http://www.amazon.com/Sony-DPF-V1000-10-Inch-Digital-Photo/dp/B001QXDWNW/ref=sr_1_20?ie=UTF8&amp;s=photo&amp;qid=1242755471&amp;sr=1-20</t>
  </si>
  <si>
    <t>http://www.amazon.com/Opteka-OPT15-15-Inch-Digital-Picture/dp/B00102T3VY/ref=sr_1_22?ie=UTF8&amp;s=photo&amp;qid=1242755471&amp;sr=1-22</t>
  </si>
  <si>
    <t>http://www.amazon.com/Sony-DPF-D100-10-4-Inch-Digital-Photo/dp/B001H0GI9O/ref=sr_1_1?ie=UTF8&amp;s=electronics&amp;qid=1242766651&amp;sr=8-1</t>
  </si>
  <si>
    <t>http://www.samsung.com/us/consumer/detail/detail.do?group=computersperipherals&amp;type=digitalphotoframe&amp;subtype=lcdphotoframe&amp;model_cd=LP10CBMSBT/ZA</t>
  </si>
  <si>
    <t>http://www.pandigital.net/galleries/67</t>
  </si>
  <si>
    <t>N/A</t>
  </si>
  <si>
    <t>Power consumption, on: 4.8W. Off &lt;1 W</t>
  </si>
  <si>
    <t>http://downloadcenter.samsung.com/content/UM/200905/20090508152157250/BN68-01567G-00_0428.pdf</t>
  </si>
  <si>
    <t>Power Consumption of product: 7.7 W</t>
  </si>
  <si>
    <t>http://esupport.sony.com/US/perl/model-documents.pl?mdl=DPFD80</t>
  </si>
  <si>
    <t>Power Consumption. Normal &lt;7w; off &lt;1w.</t>
  </si>
  <si>
    <t>http://downloadcenter.samsung.com/content/UM/200812/20081215144140281/BN59-00732A-07Eng.pdf</t>
  </si>
  <si>
    <t>Same EPS with P520 and P720</t>
  </si>
  <si>
    <t>http://www.kodak.com/global/plugins/acrobat/en/service/manuals/urg00920/P520_P720_P820_xUG_GLB_en.pdf</t>
  </si>
  <si>
    <t>Power Consumption of product: 8.9 W</t>
  </si>
  <si>
    <t>Same EPS with W820</t>
  </si>
  <si>
    <t>http://www.kodak.com/global/en/service/publications/urg00978toc.jhtml?pq-path=13266/14210</t>
  </si>
  <si>
    <t>Power Consumption: 8.5 W, 12 W max. From marketing materials.</t>
  </si>
  <si>
    <t>http://esupport.sony.com/US/perl/model-documents.pl?mdl=DPFV900&amp;LOC=3</t>
  </si>
  <si>
    <t>Used with 7 to 8 inch screens (difference, size/color) DPX704WH/DPX804WH/DPX704BK/DPX804BK/DPX704RW/DPX804RW</t>
  </si>
  <si>
    <t>http://www.viewsonic.com/assets/008/5793.pdf</t>
  </si>
  <si>
    <t>Power Consumption of Product: 10.1 W</t>
  </si>
  <si>
    <t>http://esupport.sony.com/US/perl/model-documents.pl?mdl=DPFV1000&amp;LOC=3</t>
  </si>
  <si>
    <t>Power Consumption of product: 10.9 W</t>
  </si>
  <si>
    <t>Power Consumption: &lt;10w operating, 14W charging, &lt;1W off, 10W off and charging.</t>
  </si>
  <si>
    <t>http://downloadcenter.samsung.com/content/UM/200810/20081014104206921/BN59-00733B-05Eng.pdf</t>
  </si>
  <si>
    <t xml:space="preserve">Used with 10 inch screens </t>
  </si>
  <si>
    <t>http://www.amazon.com/Fisher-Price-J7825-Dora-Lil-Quad/dp/B000G99TQG/ref=sr_1_1?s=toys-and-games&amp;ie=UTF8&amp;qid=1289421832&amp;sr=1-1</t>
  </si>
  <si>
    <t>iRobot</t>
  </si>
  <si>
    <t>Roomba</t>
  </si>
  <si>
    <t>http://store.irobot.com/product/index.jsp?productId=3257386&amp;cp=2804606.3358508&amp;ab=CMS_SelectRoomba_500_102308&amp;s=D-StorePrice-IRBT&amp;parentPage=family#specifications</t>
  </si>
  <si>
    <t>610 Professional Series</t>
  </si>
  <si>
    <t>http://store.irobot.com/product/index.jsp?productId=3881237&amp;cp=2804605.2501652&amp;view=compare&amp;s=D-StorePrice-IRBT&amp;parentPage=family</t>
  </si>
  <si>
    <t>http://store.irobot.com/product/index.jsp?productId=3001464</t>
  </si>
  <si>
    <t>JBL</t>
  </si>
  <si>
    <t>On Stage 200ID</t>
  </si>
  <si>
    <t>On Stage III</t>
  </si>
  <si>
    <t>iHome</t>
  </si>
  <si>
    <t>iP99BX</t>
  </si>
  <si>
    <t>iH51BR</t>
  </si>
  <si>
    <t xml:space="preserve">iH4U </t>
  </si>
  <si>
    <t xml:space="preserve">Rotating Alarm Clock for iPhone &amp; iPod  </t>
  </si>
  <si>
    <t xml:space="preserve">iP41BC </t>
  </si>
  <si>
    <t>iH12BR</t>
  </si>
  <si>
    <t>ih9</t>
  </si>
  <si>
    <t>IP9BR</t>
  </si>
  <si>
    <t xml:space="preserve">Bluetooth Clock Radio &amp; Speakerphone for iPhone &amp; iPod </t>
  </si>
  <si>
    <t>iP47BR</t>
  </si>
  <si>
    <t xml:space="preserve">Logitech Pure-Fi Anywhere 2 Compact Speakers </t>
  </si>
  <si>
    <t>984-000057</t>
  </si>
  <si>
    <t>Altec Lansing</t>
  </si>
  <si>
    <t>InMotion IM600</t>
  </si>
  <si>
    <t>IM600</t>
  </si>
  <si>
    <t>Klipsch</t>
  </si>
  <si>
    <t>igroove sxt</t>
  </si>
  <si>
    <t>Roomgroove wireless</t>
  </si>
  <si>
    <t>JVC</t>
  </si>
  <si>
    <t>8W Portable Audio System</t>
  </si>
  <si>
    <t>RA-P31</t>
  </si>
  <si>
    <t>Harmon Kardon</t>
  </si>
  <si>
    <t>Go + Play</t>
  </si>
  <si>
    <t>HKGOPLAY</t>
  </si>
  <si>
    <t>Kicker</t>
  </si>
  <si>
    <t>zk500</t>
  </si>
  <si>
    <t>icf cd3ip</t>
  </si>
  <si>
    <t>PureFi Express Plus</t>
  </si>
  <si>
    <t>Crosley</t>
  </si>
  <si>
    <t>Solo Table Radio</t>
  </si>
  <si>
    <t>iJuke</t>
  </si>
  <si>
    <t>ZS-S2IP</t>
  </si>
  <si>
    <t>NX-PN7</t>
  </si>
  <si>
    <t>NS-BT400</t>
  </si>
  <si>
    <t>ArtDio</t>
  </si>
  <si>
    <t>MS-70</t>
  </si>
  <si>
    <t>iM414</t>
  </si>
  <si>
    <t>SoundDock Portable digital music system</t>
  </si>
  <si>
    <t>SOUNDDOCK</t>
  </si>
  <si>
    <t>xdr-s10hdip</t>
  </si>
  <si>
    <t>SoundDock 10</t>
  </si>
  <si>
    <t>InMotion Max</t>
  </si>
  <si>
    <t>IMT702</t>
  </si>
  <si>
    <t>M602</t>
  </si>
  <si>
    <t>Yes</t>
  </si>
  <si>
    <t>ihomeaudio.com</t>
  </si>
  <si>
    <t>alteclansing.com</t>
  </si>
  <si>
    <t>Bose.com</t>
  </si>
  <si>
    <t>http://www.bestbuy.com/site/olspage.jsp?skuId=8718738&amp;type=product&amp;id=1200702767420</t>
  </si>
  <si>
    <t>http://www.amazon.com/Logitech-Pure-Fi-Anywhere-Compact-Speakers/dp/B001G5Z82I/ref=sr_1_1?ie=UTF8&amp;s=electronics&amp;qid=1242847803&amp;sr=1-1</t>
  </si>
  <si>
    <t>http://www.alteclansing.com/index.php?file=north_product_detail&amp;iproduct_id=inmotion_im600</t>
  </si>
  <si>
    <t>http://www.bestbuy.com/site/olspage.jsp?skuId=8923999&amp;type=product&amp;id=1214004956764</t>
  </si>
  <si>
    <t>http://www.amazon.com/Harman-Kardon-Portable-Speakers-System/dp/B000JNA4LS/ref=pd_ts_e_3?ie=UTF8&amp;s=electronics</t>
  </si>
  <si>
    <t>http://www.amazon.com/gp/bestsellers/electronics/13996491/ref=pd_zg_hrsr_e_2_5_last</t>
  </si>
  <si>
    <t>http://www.bestbuy.com/site/olspage.jsp?skuId=8472253&amp;type=product&amp;id=1188558970479</t>
  </si>
  <si>
    <t>http://www.bestbuy.com/site/olspage.jsp?skuId=8894146&amp;type=product&amp;id=1212192391623</t>
  </si>
  <si>
    <t>http://www.bestbuy.com/site/olspage.jsp?skuId=8453407&amp;type=product&amp;id=1184369165394</t>
  </si>
  <si>
    <t>http://www.bestbuy.com/site/olspage.jsp?skuId=8944431&amp;type=product&amp;id=1218027079544</t>
  </si>
  <si>
    <t>http://www.bestbuy.com/site/olspage.jsp?skuId=8508643&amp;type=product&amp;id=1186005358515</t>
  </si>
  <si>
    <t>http://www.bestbuy.com/site/Bose%26%23174%3B+-+SoundDock%26%23174%3B+Portable+Digital+Music+System+for+Apple%26%23174%3B+iPod%26%23174%3B+-+Black/8509438.p?id=1186005749503&amp;skuId=8509438</t>
  </si>
  <si>
    <t>http://www.bestbuy.com/site/Sony+-+AM/FM/HD+Clock+Radio+with+Apple%26%23174%3B+iPod%26%23174%3B+and+iPhone+Dock/9226713.p?id=1218062421476&amp;skuId=9226713</t>
  </si>
  <si>
    <t>http://www.alteclansing.com/index.php?file=north_product_detail&amp;iproduct_id=inmotion_max</t>
  </si>
  <si>
    <t>700-0078-001</t>
  </si>
  <si>
    <t xml:space="preserve">Product Manual states "20W max" power consumption. </t>
  </si>
  <si>
    <t>http://www.harmanaudio.com/search_browse/partlist.asp?Parts=OS-200ID&amp;BrandId=JBL&amp;MarketId=HOM&amp;Language=ENG&amp;Country=US&amp;Region=USA</t>
  </si>
  <si>
    <t>http://www.lcdpayless.com/</t>
  </si>
  <si>
    <t>iADP99B</t>
  </si>
  <si>
    <t>Charges iphone while docked.</t>
  </si>
  <si>
    <t>http://www.ihomeaudio.com/products.asp?product_id=10269&amp;dept_id=1006</t>
  </si>
  <si>
    <t>http://www.ihomeaudio.com/products.asp?product_id=10248&amp;dept_id=1006</t>
  </si>
  <si>
    <t xml:space="preserve">iAD25B </t>
  </si>
  <si>
    <t>Charges iphone/pod while docked.</t>
  </si>
  <si>
    <t>http://www.ihomeaudio.com/products.asp?product_id=10347&amp;dept_id=1006</t>
  </si>
  <si>
    <t>http://www.ihomeaudio.com/products.asp?product_id=10344&amp;dept_id=1006</t>
  </si>
  <si>
    <t>http://www.ihomeaudio.com/products.asp?product_id=10245&amp;dept_id=1006</t>
  </si>
  <si>
    <t>iAD9BU</t>
  </si>
  <si>
    <t>iADP9B</t>
  </si>
  <si>
    <t>http://www.ihomeaudio.com/products.asp?product_id=10308&amp;dept_id=1006</t>
  </si>
  <si>
    <t>iAD9B12</t>
  </si>
  <si>
    <t>Wall adapter in store looked to be linear.</t>
  </si>
  <si>
    <t>http://www.ihomeaudio.com/products.asp?product_id=10247&amp;dept_id=1006</t>
  </si>
  <si>
    <t>Shenzhen Honor Electronic Co. Ltd. ADS-48W-12-2-1545</t>
  </si>
  <si>
    <t xml:space="preserve">On energystar product list from Sept24, 2008. www.energystar.gov/ia/products/prod_lists/eps_prod_list.xls </t>
  </si>
  <si>
    <t>http://www.klipsch.com/media/products/owners-manuals/igroove-sxt-international-rev-2.pdf</t>
  </si>
  <si>
    <t>Shenzhen Honor Electronic Co. Ltd. ADS-48W-12-2-1546</t>
  </si>
  <si>
    <t>http://www.klipsch.com/media/products/owners-manuals/roomgroove-om-international.pdf</t>
  </si>
  <si>
    <t>http://resources.jvc.com/Resources/00/01/13/LVT1848-001B.pdf</t>
  </si>
  <si>
    <t>NTA2455</t>
  </si>
  <si>
    <t xml:space="preserve">Apple </t>
  </si>
  <si>
    <t>ipod shuffle</t>
  </si>
  <si>
    <t>ipod nano</t>
  </si>
  <si>
    <t>ipod video</t>
  </si>
  <si>
    <t>ipod classic</t>
  </si>
  <si>
    <t>ipod touch</t>
  </si>
  <si>
    <t>Sandisk Sansa</t>
  </si>
  <si>
    <t>e250</t>
  </si>
  <si>
    <t>c240</t>
  </si>
  <si>
    <t>Zune</t>
  </si>
  <si>
    <t>Zen Touch 20gb</t>
  </si>
  <si>
    <t>Clip</t>
  </si>
  <si>
    <t xml:space="preserve"> YP-910GS.</t>
  </si>
  <si>
    <t>YP-Z5 series</t>
  </si>
  <si>
    <t>walkman</t>
  </si>
  <si>
    <t>NW series</t>
  </si>
  <si>
    <t>sansa.com</t>
  </si>
  <si>
    <t>zune.net</t>
  </si>
  <si>
    <t>us.creative.com</t>
  </si>
  <si>
    <t>samsung.com</t>
  </si>
  <si>
    <t>amazon.com</t>
  </si>
  <si>
    <t>Li-polymer</t>
  </si>
  <si>
    <t>http://www.overstock.com/Electronics/Energizer-Replacement-Battery-for-iPod-Shuffle/3139025/product.html</t>
  </si>
  <si>
    <t>http://www.overstock.com/Electronics/Energizer-Lithium-Polymer-Portable-Audio-Player-Battery/3139016/product.html?keywords=Energizer%20Replacement%20Battery%20for%20iPod%20nano&amp;searchtype=HP_Header</t>
  </si>
  <si>
    <t>http://www.ipodbatteryfaq.com/ipodbatteryandpower.html</t>
  </si>
  <si>
    <t>http://www.eforcity.com/252700.html?efprcshzldtf090604=252700</t>
  </si>
  <si>
    <t>http://www.amazon.com/HQRP-Replacement-Battery-Universal-Protector/dp/B001NZ981S/ref=sr_1_3?ie=UTF8&amp;qid=1244139267&amp;sr=1-3</t>
  </si>
  <si>
    <t>http://www.amazon.com/HQRP-Replacement-Microsoft-JS8-00001-Installation/dp/B001O7VVI8/ref=sr_1_1?ie=UTF8&amp;qid=1244139624&amp;sr=1-1</t>
  </si>
  <si>
    <t>http://www.amazon.com/Lenmar-Replacement-Battery-Creative-Touch/dp/B00165REIE/ref=sr_1_9?ie=UTF8&amp;s=electronics&amp;qid=1244140034&amp;sr=1-9</t>
  </si>
  <si>
    <t>http://www.anythingbutipod.com/forum/showthread.php?t=34604</t>
  </si>
  <si>
    <t>http://www.radioshack.com/product/index.jsp?productId=2560430&amp;CAWELAID=107596586</t>
  </si>
  <si>
    <t>http://www.atbatt.com/product/8340.asp</t>
  </si>
  <si>
    <t xml:space="preserve">On Air Control 2.4G </t>
  </si>
  <si>
    <t>SL2 wireless surround link</t>
  </si>
  <si>
    <t>http://www.amazon.com/gp/product/B000I5PGLU/ref=olp_product_details?ie=UTF8&amp;me=&amp;seller=</t>
  </si>
  <si>
    <t>2 EPSs</t>
  </si>
  <si>
    <t>Thermaltake</t>
  </si>
  <si>
    <t>BlacX Storage</t>
  </si>
  <si>
    <t>N0028USU</t>
  </si>
  <si>
    <t>My Book Essential Edition</t>
  </si>
  <si>
    <t>My Book Home Edition</t>
  </si>
  <si>
    <t>My Book Studio Edition</t>
  </si>
  <si>
    <t>Phantom</t>
  </si>
  <si>
    <t>G-Force GF1000EU</t>
  </si>
  <si>
    <t>Lacie</t>
  </si>
  <si>
    <t>2Big</t>
  </si>
  <si>
    <t>2Big Network</t>
  </si>
  <si>
    <t>4Big</t>
  </si>
  <si>
    <t>5Big Network</t>
  </si>
  <si>
    <t>Brick Mobile Hard drive</t>
  </si>
  <si>
    <t>d2 Big Disk v.1</t>
  </si>
  <si>
    <t>d2 Big Disk v.2</t>
  </si>
  <si>
    <t>Rugged  Hard Disk</t>
  </si>
  <si>
    <t>Rugged XL</t>
  </si>
  <si>
    <t>Safe Mobile Hard Drive</t>
  </si>
  <si>
    <t>Hard Disk designed be Neil Poulten</t>
  </si>
  <si>
    <t>My Book Mac Edition</t>
  </si>
  <si>
    <t>My Book Mirror</t>
  </si>
  <si>
    <t>My Book Office Edition</t>
  </si>
  <si>
    <t>Fujitsu</t>
  </si>
  <si>
    <t>HandyDrive</t>
  </si>
  <si>
    <t>MMH2320UB</t>
  </si>
  <si>
    <t>BUSlink</t>
  </si>
  <si>
    <t>DL-80-U2</t>
  </si>
  <si>
    <t>Eagle</t>
  </si>
  <si>
    <t>ET-CS2250LSU2-BK</t>
  </si>
  <si>
    <t>Cirago</t>
  </si>
  <si>
    <t>CST1320</t>
  </si>
  <si>
    <t>Cavalry</t>
  </si>
  <si>
    <t xml:space="preserve">CAXR25160 </t>
  </si>
  <si>
    <t xml:space="preserve">Cavalry </t>
  </si>
  <si>
    <t xml:space="preserve">250 GB </t>
  </si>
  <si>
    <t xml:space="preserve">CAXA37250 </t>
  </si>
  <si>
    <t>FreeAgent Go 500 GB</t>
  </si>
  <si>
    <t>HDDR250E03X</t>
  </si>
  <si>
    <t>Verbatim</t>
  </si>
  <si>
    <t>320 GB</t>
  </si>
  <si>
    <t>S2 Portable</t>
  </si>
  <si>
    <t xml:space="preserve">HXMU025DA/M22 </t>
  </si>
  <si>
    <t>FreeAgent Go 250 GB</t>
  </si>
  <si>
    <t>My Passport Elite</t>
  </si>
  <si>
    <t>WDMLZ2500TN</t>
  </si>
  <si>
    <t>Apricorn</t>
  </si>
  <si>
    <t>Aegis Mini</t>
  </si>
  <si>
    <t>A18-USB-80</t>
  </si>
  <si>
    <t>Prestige Portable 500 GB</t>
  </si>
  <si>
    <t>eGo 500</t>
  </si>
  <si>
    <t>eGo 250</t>
  </si>
  <si>
    <t>Prestige</t>
  </si>
  <si>
    <t>New Egg</t>
  </si>
  <si>
    <t>http://www.newegg.com/Product/Product.aspx?Item=N82E16822136172</t>
  </si>
  <si>
    <t>TigerDirect</t>
  </si>
  <si>
    <t>http://www.tigerdirect.com/applications/SearchTools/item-details.asp?EdpNo=3572142&amp;CatId=2421</t>
  </si>
  <si>
    <t>NewEgg</t>
  </si>
  <si>
    <t>http://www.newegg.com/Product/Product.aspx?Item=N82E16822154355</t>
  </si>
  <si>
    <t>http://www.newegg.com/Product/Product.aspx?Item=N82E16822154347</t>
  </si>
  <si>
    <t>http://www.newegg.com/Product/Product.aspx?Item=N82E16822154368</t>
  </si>
  <si>
    <t>5/12</t>
  </si>
  <si>
    <t>http://www.thermaltakeusa.com/Product.aspx?S=1268&amp;ID=1642#Tab1</t>
  </si>
  <si>
    <t>http://store.westerndigital.com/store/wdus/en_US/DisplayProductDetailsPage/categoryID.13093400/parid.13092300/catid.13092800; http://store.westerndigital.com/store/wdus/en_US/DisplayAccesoryProductDetailsPage/productID.108411100/parid.13092300/catid.13092800/categoryID.13093400</t>
  </si>
  <si>
    <t>http://store.westerndigital.com/store/wdus/en_US/DisplayProductDetailsPage/categoryID.13093200/subCategory.13431600/parid.13092300/catid.13092800</t>
  </si>
  <si>
    <t>http://www.lacie.com/us/more/?id=10065</t>
  </si>
  <si>
    <t>http://www.lacie.com/us/more/?id=10066</t>
  </si>
  <si>
    <t>http://www.lacie.com/us/more/?id=10067</t>
  </si>
  <si>
    <t>http://www.lacie.com/us/more/?id=10068</t>
  </si>
  <si>
    <t>http://www.lacie.com/us/more/?id=10069</t>
  </si>
  <si>
    <t>http://www.lacie.com/us/more/?id=10070</t>
  </si>
  <si>
    <t>http://www.lacie.com/us/more/?id=10071</t>
  </si>
  <si>
    <t>http://www.lacie.com/us/more/?id=10072</t>
  </si>
  <si>
    <t>http://www.lacie.com/us/more/?id=10073</t>
  </si>
  <si>
    <t>http://www.lacie.com/us/more/?id=10074</t>
  </si>
  <si>
    <t>http://www.lacie.com/us/more/?id=10075</t>
  </si>
  <si>
    <t>http://www.lacie.com/us/more/?id=10076</t>
  </si>
  <si>
    <t>https://iomega-na-en.custhelp.com/cgi-bin/iomega_na_en.cfg/php/enduser/std_adp.php?p_faqid=20144&amp;p_sid=hLmny*zj&amp;p_lva=14432</t>
  </si>
  <si>
    <t>Kindle 2</t>
  </si>
  <si>
    <t>Reader Digital Book</t>
  </si>
  <si>
    <t>Kindle DX</t>
  </si>
  <si>
    <t>iRex</t>
  </si>
  <si>
    <t>Digital Reader 1000</t>
  </si>
  <si>
    <t>Foxit</t>
  </si>
  <si>
    <t>eSlick</t>
  </si>
  <si>
    <t>http://www.amazon.com/Amazon-Kindle-Replacement-Adapter-Generation/dp/B001NIZB5M/ref=sr_1_1?ie=UTF8&amp;s=electronics&amp;qid=1244059198&amp;sr=1-1</t>
  </si>
  <si>
    <t>http://www.sonystyle.com/webapp/wcs/stores/servlet/ProductDisplay?catalogId=10551&amp;storeId=10151&amp;langId=-1&amp;productId=8198552921665245743</t>
  </si>
  <si>
    <t>A00100</t>
  </si>
  <si>
    <t>For first generation, but second gen batteries sold by aftermarket sellers have same voltage and energy</t>
  </si>
  <si>
    <t>http://www.amazon.com/Amazon-Kindle-Replacement-Battery-Generation/dp/B000I6P1UA/ref=sr_1_1?ie=UTF8&amp;s=electronics&amp;qid=1263571721&amp;sr=8-1</t>
  </si>
  <si>
    <t>TX</t>
  </si>
  <si>
    <t>Tungsten</t>
  </si>
  <si>
    <t>Linksys</t>
  </si>
  <si>
    <t>NetGear</t>
  </si>
  <si>
    <t>Dlink</t>
  </si>
  <si>
    <t>RCA</t>
  </si>
  <si>
    <t>WAP54G</t>
  </si>
  <si>
    <t>EtherFast Cable/DSL Router with 4 port switch</t>
  </si>
  <si>
    <t>BEFSR41</t>
  </si>
  <si>
    <t xml:space="preserve">Wireless-G </t>
  </si>
  <si>
    <t>WGR614</t>
  </si>
  <si>
    <t>Super-Wireless G</t>
  </si>
  <si>
    <t>WGT624</t>
  </si>
  <si>
    <t>RangeMax Wireless N</t>
  </si>
  <si>
    <t>WNR834B</t>
  </si>
  <si>
    <t>RangeMax NEXT Wireless N Router</t>
  </si>
  <si>
    <t>WNR854T</t>
  </si>
  <si>
    <t>Simultanous Dual Band Router</t>
  </si>
  <si>
    <t>WRT400N</t>
  </si>
  <si>
    <t>4 Port Web Safe Router</t>
  </si>
  <si>
    <t>RP614</t>
  </si>
  <si>
    <t>Dual Band Wireless N Gigabit Router</t>
  </si>
  <si>
    <t>WRT320N</t>
  </si>
  <si>
    <t>Wireless Gigabit N</t>
  </si>
  <si>
    <t>WRT310N</t>
  </si>
  <si>
    <t xml:space="preserve">RangePlus Wireless N </t>
  </si>
  <si>
    <t>WRT110N</t>
  </si>
  <si>
    <t>Wireless G Router</t>
  </si>
  <si>
    <t>WBR1310</t>
  </si>
  <si>
    <t>RangerBooster G Router</t>
  </si>
  <si>
    <t>WBR 2310</t>
  </si>
  <si>
    <t xml:space="preserve">Wireless G Broadband </t>
  </si>
  <si>
    <t>WRT54G2</t>
  </si>
  <si>
    <t>RangerBooster N Router</t>
  </si>
  <si>
    <t>DIR 6623</t>
  </si>
  <si>
    <t>SURFBoard Cable Modem</t>
  </si>
  <si>
    <t>SB5102</t>
  </si>
  <si>
    <t>SURFBoard  Cable Modem</t>
  </si>
  <si>
    <t>SB5101</t>
  </si>
  <si>
    <t>SURFBoard DOCSIS Cable Modem</t>
  </si>
  <si>
    <t>SB6102</t>
  </si>
  <si>
    <t>DOCSIS 2.0 Cable Modem</t>
  </si>
  <si>
    <t>DCM-202</t>
  </si>
  <si>
    <t>Triple Play Home Gateway</t>
  </si>
  <si>
    <t>DVA-G3810BN</t>
  </si>
  <si>
    <t>ADSL+ Ethernet Modem</t>
  </si>
  <si>
    <t>DSL-2320B</t>
  </si>
  <si>
    <t>ADSL2/2+ Modem with 4-Port Ethernet Router</t>
  </si>
  <si>
    <t>DSL-2540B</t>
  </si>
  <si>
    <t>ADSL2/2+ MODEDEM withth wireless ROUTER</t>
  </si>
  <si>
    <t>DSL-2640B</t>
  </si>
  <si>
    <t>Toshiba DOCSIS Cable Modem</t>
  </si>
  <si>
    <t>PCX1100U</t>
  </si>
  <si>
    <t>PCX2200</t>
  </si>
  <si>
    <t>http://www.linksysbycisco.com/US/en/products/WAP54G</t>
  </si>
  <si>
    <t>http://www.linksysbycisco.com/US/en/products/BEFSR41</t>
  </si>
  <si>
    <t>http://www.netgear.com/Products/RoutersandGateways/SuperGWirelessRouters/WGT624.aspx?detail=Specifications</t>
  </si>
  <si>
    <t>http://www.netgear.com/Products/RoutersandGateways/RangeMaxWirelessNRoutersandGateways/WNR834B.aspx?detail=Specifications</t>
  </si>
  <si>
    <t>http://www.linksysbycisco.com/US/en/products/WRT400N</t>
  </si>
  <si>
    <t>http://www.linksysbycisco.com/US/en/products/WRT320N</t>
  </si>
  <si>
    <t>http://www.linksysbycisco.com/US/en/products/WRT310N</t>
  </si>
  <si>
    <t>http://www.linksysbycisco.com/US/en/products/WRT110</t>
  </si>
  <si>
    <t>http://www.dlink.com/products/?sec=0&amp;pid=474;  Product Manual</t>
  </si>
  <si>
    <t>http://www.linksysbycisco.com/US/en/products/WRT54G2</t>
  </si>
  <si>
    <t>http://www.dlink.com/products/support.asp?pid=501&amp;pv=107&amp;sec=0</t>
  </si>
  <si>
    <t>http://www.dlink.com/products/?sec=1&amp;pid=323</t>
  </si>
  <si>
    <t>ftp://ftp10.dlink.com/pdfs/products/DVA-G3810BN/DVA-G3810BN_ds.pdf</t>
  </si>
  <si>
    <t>Aspire One</t>
  </si>
  <si>
    <t>AOA150-1126 8.9</t>
  </si>
  <si>
    <t xml:space="preserve"> Eee PC</t>
  </si>
  <si>
    <t>1000H</t>
  </si>
  <si>
    <t>MSI</t>
  </si>
  <si>
    <t>Wind</t>
  </si>
  <si>
    <t>U100 - 10.0</t>
  </si>
  <si>
    <t>AOD150-1739 10.1</t>
  </si>
  <si>
    <t>Mini 1035nr</t>
  </si>
  <si>
    <t>FT313UA#ABA</t>
  </si>
  <si>
    <t>NC10</t>
  </si>
  <si>
    <t>NP-NC10-KA02US</t>
  </si>
  <si>
    <t>VAIO SR Series</t>
  </si>
  <si>
    <t>VGN-SR410J/B</t>
  </si>
  <si>
    <t>IdeaPad U110</t>
  </si>
  <si>
    <t>23043AU</t>
  </si>
  <si>
    <t>Latitude XT u7700</t>
  </si>
  <si>
    <t>BLCWXFG</t>
  </si>
  <si>
    <t>Portege R500-S5008x</t>
  </si>
  <si>
    <t>PPR50U-08K09D</t>
  </si>
  <si>
    <t>EliteBook 2530p</t>
  </si>
  <si>
    <t>FV879AW#ABA</t>
  </si>
  <si>
    <t>Compaq 2710p</t>
  </si>
  <si>
    <t>RM272UT</t>
  </si>
  <si>
    <t>TouchSmart</t>
  </si>
  <si>
    <t>TX2-1020US</t>
  </si>
  <si>
    <t>Lamborghini VX3-A1</t>
  </si>
  <si>
    <t>Thinkpad X200 7458</t>
  </si>
  <si>
    <t>74587DU</t>
  </si>
  <si>
    <t>Toughbook T5</t>
  </si>
  <si>
    <t>CF-T5MWETZBM</t>
  </si>
  <si>
    <t>MacBook Air</t>
  </si>
  <si>
    <t>www.amazon.com</t>
  </si>
  <si>
    <t>http://www.amazon.com/Sony-VAIO-VGN-SR410J-13-3-Inch-Laptop/dp/B0027P9BOW/ref=sr_1_1?ie=UTF8&amp;s=electronics&amp;qid=1252001097&amp;sr=1-1</t>
  </si>
  <si>
    <t>http://shop.lenovo.com/SEUILibrary/controller/e/web/LenovoPortal/en_US/catalog.workflow:category.details?current-catalog-id=12F0696583E04D86B9B79B0FEC01C087&amp;current-category-id=BB7A3067A7454A81BE04E9B145EF0BFA</t>
  </si>
  <si>
    <t/>
  </si>
  <si>
    <t>Lithium Ion</t>
  </si>
  <si>
    <t>MacBook</t>
  </si>
  <si>
    <t>MB466LL/A 13.3</t>
  </si>
  <si>
    <t>MB467LL/A 13.3</t>
  </si>
  <si>
    <t>MB881LL/A</t>
  </si>
  <si>
    <t>U330 13.3</t>
  </si>
  <si>
    <t>Pavilion dv6t Series</t>
  </si>
  <si>
    <t>X460</t>
  </si>
  <si>
    <t>NP-X460-AS02US</t>
  </si>
  <si>
    <t>VAIO CS series</t>
  </si>
  <si>
    <t>VGN-CS390JCW</t>
  </si>
  <si>
    <t>VAIO VGN</t>
  </si>
  <si>
    <t>CS215J/Q 14.1</t>
  </si>
  <si>
    <t>CS230J/Q 14.1</t>
  </si>
  <si>
    <t>CS110E/W 14.1</t>
  </si>
  <si>
    <t>MacBook Pro</t>
  </si>
  <si>
    <t>MB470LL/A</t>
  </si>
  <si>
    <t>Satellite</t>
  </si>
  <si>
    <t>L305-S5924 15.4</t>
  </si>
  <si>
    <t>L305D-S5935 15.4</t>
  </si>
  <si>
    <t>A305-S6908 15.4</t>
  </si>
  <si>
    <t>NS235J/S 15.4</t>
  </si>
  <si>
    <t>NS235J/L 15.4</t>
  </si>
  <si>
    <t>z series</t>
  </si>
  <si>
    <t>VGN-Z790DKX</t>
  </si>
  <si>
    <t>AS5735-6694 15.6</t>
  </si>
  <si>
    <t>Compaq</t>
  </si>
  <si>
    <t>Presario</t>
  </si>
  <si>
    <t>CQ60-210US</t>
  </si>
  <si>
    <t>CQ60-220US 15.6</t>
  </si>
  <si>
    <t>Pavilion</t>
  </si>
  <si>
    <t>G60-230US 16.0</t>
  </si>
  <si>
    <t>DV6-1030US</t>
  </si>
  <si>
    <t>A355-S6925 16.0</t>
  </si>
  <si>
    <t>A355-S6935 16.0</t>
  </si>
  <si>
    <t>HDX16-1140US 16.0</t>
  </si>
  <si>
    <t>DV7-1270US</t>
  </si>
  <si>
    <t>P305-S8904 17.0</t>
  </si>
  <si>
    <t>Inspiron 1420</t>
  </si>
  <si>
    <t>Vostro 1000</t>
  </si>
  <si>
    <t>Vostro 1720</t>
  </si>
  <si>
    <t>Sony.com</t>
  </si>
  <si>
    <t>http://www.shopping.hp.com/product/computer/categories/notebook_batteries/1/accessories/KS524AA</t>
  </si>
  <si>
    <t>http://shop.us.samsung.com/store/samsung/en_US/buy/productID.144632300</t>
  </si>
  <si>
    <t>http://www.sonystyle.com/webapp/wcs/stores/servlet/ProductDisplay?storeId=10151&amp;catalogId=10551&amp;langId=-1&amp;productId=8198552921665442572#specifications</t>
  </si>
  <si>
    <t>http://www.batteryuniverse.com/Laptops/Apple/MacBook-Pro-15.4-inch-MA609LL-A/LAP200_Apple_MacBook-Pro-15.4-inch-MA609LL-A_Laptop-Battery</t>
  </si>
  <si>
    <t>http://www.toshibadirect.com/td/b2c/adet.to?poid=366628</t>
  </si>
  <si>
    <t>http://www.sonystyle.com/webapp/wcs/stores/servlet/ProductDisplay?storeId=10151&amp;catalogId=10551&amp;langId=-1&amp;productId=8198552921665453950</t>
  </si>
  <si>
    <t>http://h20141.www2.hp.com/hpparts/Search_Results.asp?mscssid=843C401C690048CBB022780B91E52C5E&amp;SearchInc=PartNumber&amp;PageName=Header</t>
  </si>
  <si>
    <t>http://www.shopping.hp.com/webapp/shopping/product_detail.do?storeName=accessories&amp;landing=computer&amp;category=categories&amp;subcat1=notebook_batteries&amp;orderflow=1&amp;a1=Cell+size&amp;v1=8-cell&amp;product_code=KS525AA&amp;catLevel=2</t>
  </si>
  <si>
    <t>http://accessories.us.dell.com/sna/products/Power/productdetail.aspx?c=us&amp;l=en&amp;s=dhs&amp;cs=19&amp;sku=312-0543#Overview</t>
  </si>
  <si>
    <t>http://accessories.us.dell.com/sna/products/Power/productdetail.aspx?c=us&amp;l=en&amp;s=bsd&amp;cs=04&amp;sku=312-0590</t>
  </si>
  <si>
    <t>Riello UPS (RPS S.p.A)</t>
  </si>
  <si>
    <t>Plug Dialogue</t>
  </si>
  <si>
    <t>PDG 400</t>
  </si>
  <si>
    <t>PDG 600</t>
  </si>
  <si>
    <t>APC-MGE</t>
  </si>
  <si>
    <t>APC Back-UPS ES 6 Outlet 350VA,120V, without autoshutdown software</t>
  </si>
  <si>
    <t>BE350G</t>
  </si>
  <si>
    <t>APC Back-UPS ES 10 outlet, 750VA, 120V</t>
  </si>
  <si>
    <t>BE750G</t>
  </si>
  <si>
    <t>APC Back-UPS ES 8 Outlet 550VA 120V</t>
  </si>
  <si>
    <t>BE550G</t>
  </si>
  <si>
    <t>APC Back-UPS ES 8 Outlet 450VA 120V</t>
  </si>
  <si>
    <t>BE450G</t>
  </si>
  <si>
    <t>APC Back-UPS ES 8 Outlet 650VA 120V</t>
  </si>
  <si>
    <t>BE650G</t>
  </si>
  <si>
    <t>APC Back-UPS LS 500</t>
  </si>
  <si>
    <t>BP500UC</t>
  </si>
  <si>
    <t>APC Back-UPS LS 700</t>
  </si>
  <si>
    <t>BP700UC</t>
  </si>
  <si>
    <t>Chloride</t>
  </si>
  <si>
    <t>ONEAC ONePlus (options 250, 400, 600, or 1000VA)</t>
  </si>
  <si>
    <t>ONE254AG-SE</t>
  </si>
  <si>
    <t>ONEAC On Series e UPS (200 to 600VA)-Single Battery</t>
  </si>
  <si>
    <t>ONE200A-SB</t>
  </si>
  <si>
    <t>ONE404AG-SE</t>
  </si>
  <si>
    <t>ONEAC On Series e UPS (200 to 600VA)-Double Battery</t>
  </si>
  <si>
    <t>ONE200DA-SB</t>
  </si>
  <si>
    <t>ONE300A-SB</t>
  </si>
  <si>
    <t>ON Series Power Conditioned UPS (400, 600, 900, Or 1300, 2000VA)</t>
  </si>
  <si>
    <t>ON400A-SN</t>
  </si>
  <si>
    <t>Tripp Lite</t>
  </si>
  <si>
    <t>BC Pro UPS System - Standby UPS (300, 350,450,600, 1050, 1400)</t>
  </si>
  <si>
    <t>BCPRO1400</t>
  </si>
  <si>
    <t>ONE300DA-SB</t>
  </si>
  <si>
    <t>ONE400A-SB</t>
  </si>
  <si>
    <t>ON600A-SN</t>
  </si>
  <si>
    <t>ONE600XA-SB</t>
  </si>
  <si>
    <t>ONE604AG-SE</t>
  </si>
  <si>
    <t>ON Series Power Conditioned UPS (700, 1000, 1500, Or 2000VA)</t>
  </si>
  <si>
    <t>ON700XAU-CN or -SN</t>
  </si>
  <si>
    <t>ON1000XAU-CN or -SN</t>
  </si>
  <si>
    <t>ON900A-SN</t>
  </si>
  <si>
    <t>ONE1004AG-SE</t>
  </si>
  <si>
    <t>ON1500XAU-CN or -SN</t>
  </si>
  <si>
    <t>ON1300A-SN</t>
  </si>
  <si>
    <t>ON2000XAU-CN or -SN</t>
  </si>
  <si>
    <t>ON2000A-SN</t>
  </si>
  <si>
    <t>VRLA AGM Maintenance-free sealed Lead-Acid</t>
  </si>
  <si>
    <t>Maintenance-free sealed Lead-Acid with suspended electrolyte : leakproof</t>
  </si>
  <si>
    <t>Aiptek</t>
  </si>
  <si>
    <t xml:space="preserve">Sanyo </t>
  </si>
  <si>
    <t>Creative Labs</t>
  </si>
  <si>
    <t xml:space="preserve">Sony </t>
  </si>
  <si>
    <t xml:space="preserve">Samsung </t>
  </si>
  <si>
    <t>Aiptek Action HD</t>
  </si>
  <si>
    <t>Action HD GVS</t>
  </si>
  <si>
    <t>Xacti VPC-E2</t>
  </si>
  <si>
    <t>HDC-HS250K</t>
  </si>
  <si>
    <t xml:space="preserve">Vado Pocket Video Camcorder </t>
  </si>
  <si>
    <t>VF0570-S</t>
  </si>
  <si>
    <t>Zi6</t>
  </si>
  <si>
    <t>DCR-DVD850</t>
  </si>
  <si>
    <t>DCR-DVD650</t>
  </si>
  <si>
    <t>HDR-TG5V</t>
  </si>
  <si>
    <t>HDR CX100</t>
  </si>
  <si>
    <t>DCR-SX60</t>
  </si>
  <si>
    <t xml:space="preserve">  HDR-XR520V </t>
  </si>
  <si>
    <t xml:space="preserve">DCR-SR87 </t>
  </si>
  <si>
    <t>DCR-SR67</t>
  </si>
  <si>
    <t>DCR-SR47</t>
  </si>
  <si>
    <t>HDR-FX7</t>
  </si>
  <si>
    <t>HDR-XR520V</t>
  </si>
  <si>
    <t>SC-MX20</t>
  </si>
  <si>
    <t>SMX-F34</t>
  </si>
  <si>
    <t>HMX-R10</t>
  </si>
  <si>
    <t>SC-HMX20C</t>
  </si>
  <si>
    <t>SC-DX205</t>
  </si>
  <si>
    <t>VIXIA HF 200</t>
  </si>
  <si>
    <t>3421B001AA</t>
  </si>
  <si>
    <t>VIXIA HF S10</t>
  </si>
  <si>
    <t>VIXIA HG21</t>
  </si>
  <si>
    <t>VIXIA HV30</t>
  </si>
  <si>
    <t>FS22</t>
  </si>
  <si>
    <t>FS200</t>
  </si>
  <si>
    <t>FS10</t>
  </si>
  <si>
    <t>FS100</t>
  </si>
  <si>
    <t>DC420</t>
  </si>
  <si>
    <t>DC330</t>
  </si>
  <si>
    <t>ZR960</t>
  </si>
  <si>
    <t>ZR900</t>
  </si>
  <si>
    <t xml:space="preserve">Everio S </t>
  </si>
  <si>
    <t>GZ-MS100</t>
  </si>
  <si>
    <t>Onyx</t>
  </si>
  <si>
    <t>GZMG360BUS</t>
  </si>
  <si>
    <t>GZ-MS100US</t>
  </si>
  <si>
    <t>GZ-HD40US</t>
  </si>
  <si>
    <t>Powershot SX10IS</t>
  </si>
  <si>
    <t>PowerShot SD890IS</t>
  </si>
  <si>
    <t>PowerShot SD780IS</t>
  </si>
  <si>
    <t>PowerShot SD1200IS</t>
  </si>
  <si>
    <t>Powershot A590IS</t>
  </si>
  <si>
    <t>Digital Rebel XSi</t>
  </si>
  <si>
    <t>EOS Rebel T1i</t>
  </si>
  <si>
    <t>Lumix DMC-ZS3</t>
  </si>
  <si>
    <t>Lumix DMC-ZS1</t>
  </si>
  <si>
    <t>Cybershot</t>
  </si>
  <si>
    <t>DSC-H20</t>
  </si>
  <si>
    <t>DSC-W290</t>
  </si>
  <si>
    <t>Nikon</t>
  </si>
  <si>
    <t>Coolpix L20</t>
  </si>
  <si>
    <t>D90</t>
  </si>
  <si>
    <t>Olympus</t>
  </si>
  <si>
    <t>Stylus Tough-8000</t>
  </si>
  <si>
    <t>Stylus 8000 Black</t>
  </si>
  <si>
    <t>CyberShot</t>
  </si>
  <si>
    <t>DSC-W220</t>
  </si>
  <si>
    <t xml:space="preserve">Evolt </t>
  </si>
  <si>
    <t xml:space="preserve">E410 </t>
  </si>
  <si>
    <t>http://www.keenzo.com/showproduct.asp?M=CANON_9764A001&amp;ID=309384</t>
  </si>
  <si>
    <t>http://estore.usa.canon.com/webapp/wcs/stores/servlet/ProductDisplay?catalogId=10051&amp;storeId=10051&amp;productId=171890&amp;langId=-1</t>
  </si>
  <si>
    <t>http://www.provantage.com/canon-3047b001~7CAND0CN.htm</t>
  </si>
  <si>
    <t>http://www.nikonusa.com/Find-Your-Nikon/ProductDetail.page?pid=25327</t>
  </si>
  <si>
    <t>https://emporium.olympus.com/innards/empProdDetails.asp?sku=202296-410</t>
  </si>
  <si>
    <t>https://emporium.olympus.com/innards/empProdDetails.asp?sku=260235-410</t>
  </si>
  <si>
    <t>Info-Li-ion</t>
  </si>
  <si>
    <t>NB-5L</t>
  </si>
  <si>
    <t>http://estore.usa.canon.com/webapp/wcs/stores/servlet/ProductDisplay?catalogId=10051&amp;storeId=10051&amp;partNumber=12925&amp;langId=-1</t>
  </si>
  <si>
    <t>NB-4L</t>
  </si>
  <si>
    <t>http://www.amazon.com/Canon-Battery-SD1000-Digital-Cameras/dp/B00065L5SU</t>
  </si>
  <si>
    <t>NB-6L</t>
  </si>
  <si>
    <t>http://estore.usa.canon.com/webapp/wcs/stores/servlet/ProductDisplay?catalogId=10051&amp;storeId=10051&amp;productId=171886&amp;langId=-1</t>
  </si>
  <si>
    <t>LP-E5</t>
  </si>
  <si>
    <t>http://www.amazon.com/Canon-LP-E5-Battery-Digital-Camera/dp/B0015GADB4</t>
  </si>
  <si>
    <t>http://www.amazon.com/Canon-LP-E5-Battery-Digital-Camera/dp/B0015GADB5</t>
  </si>
  <si>
    <t>BCG10PP</t>
  </si>
  <si>
    <t>http://www.amazon.com/Panasonic-DMC-ZS3-Digital-Stabilized-Black/dp/B001QFZMCO/ref=dp_return_2?ie=UTF8&amp;n=502394&amp;s=photo</t>
  </si>
  <si>
    <t>http://www.amazon.com/Panasonic-DMC-ZS1-Digital-Stabilized-Black/dp/B001QFZMBU/ref=sr_1_1?ie=UTF8&amp;qid=1250192369&amp;sr=8-1</t>
  </si>
  <si>
    <t>NP-FG1</t>
  </si>
  <si>
    <t>http://www.amazon.com/Sony-NP-FG1-InfoLITHIUM-Rechargeable-Battery/dp/B0012DHJ44/ref=acc_glance_foto_ai_111_1_tit</t>
  </si>
  <si>
    <t>EN-EL3e</t>
  </si>
  <si>
    <t>http://www.amazon.com/Nikon-EN-EL3e-Rechargeable-Battery-Digital/dp/tech-data/B000BYCKU8/ref=de_a_smtd</t>
  </si>
  <si>
    <t xml:space="preserve">LI-50B </t>
  </si>
  <si>
    <t>http://www.amazon.com/Olympus-Rechargeable-Battery-Digital-Cameras/dp/B00160MV8W/ref=acc_glance_foto_ai_111_1_tit</t>
  </si>
  <si>
    <t>BLS1</t>
  </si>
  <si>
    <t>http://www.amazon.com/Olympus-PS-BLS1-Battery-Digital-Cameras/dp/B000PGCBZG/ref=acc_glance_foto_ai_111_2_tit</t>
  </si>
  <si>
    <t>Bissell</t>
  </si>
  <si>
    <t>Pet Hair Eraser Corded Handheld Vacuum Cleaner</t>
  </si>
  <si>
    <t>33A1</t>
  </si>
  <si>
    <t>18-Volt Pivoting-Nose Cordless Energy-Star Handhled Vacuum Cleaner</t>
  </si>
  <si>
    <t>PHV1800CB</t>
  </si>
  <si>
    <t>15.6-Volt cyclonic-Action Cordless DustBuster with AccuReach</t>
  </si>
  <si>
    <t>14.4V Cyclonic Cordless Energy Star Handheld Vacuum</t>
  </si>
  <si>
    <t>CHV1408E</t>
  </si>
  <si>
    <t>Dustbuster 4.7 Volt Cordless Handheld Vacuum Cleaner</t>
  </si>
  <si>
    <t>CHV4800</t>
  </si>
  <si>
    <t>9.6 Volt Cyclonic-Action Cordless DustBuster with AccuREACH</t>
  </si>
  <si>
    <t>CHV9608</t>
  </si>
  <si>
    <t>12-Volt Cyclonic-Action Automotive Pivoting-Nose Handheld Vacuum Cleaner</t>
  </si>
  <si>
    <t>PAV1200W</t>
  </si>
  <si>
    <t>Retriever Pet-Series Cyclonic-Action Corded Dustbuster and Blower</t>
  </si>
  <si>
    <t>HV9010P</t>
  </si>
  <si>
    <t>7.2 Volt Cordless Wet/Dry DustBuster</t>
  </si>
  <si>
    <t>Dirt Devil</t>
  </si>
  <si>
    <t>Ultra Power Handheld Vacuum</t>
  </si>
  <si>
    <t>100 Classic 7 Amp Bagless Handheld Vacuum Cleaner</t>
  </si>
  <si>
    <t>DirtTamer</t>
  </si>
  <si>
    <t>Ultima Wet/Dry Hand Vacuum Cleaner</t>
  </si>
  <si>
    <t>V2510</t>
  </si>
  <si>
    <t>FilterStream Supreme Handheld Vacuum</t>
  </si>
  <si>
    <t>V2400</t>
  </si>
  <si>
    <t>Dyson</t>
  </si>
  <si>
    <t>Root 6 Handheld Vacuum Cleaner</t>
  </si>
  <si>
    <t>DC16</t>
  </si>
  <si>
    <t>Animal Handheld Vacuum Cleaner</t>
  </si>
  <si>
    <t>Eureka</t>
  </si>
  <si>
    <t>Hand-Held Vacuum</t>
  </si>
  <si>
    <t>71B</t>
  </si>
  <si>
    <t>Platinum Collection LINX Cordless Handheld Vacuum Cleaner</t>
  </si>
  <si>
    <t>BH50015</t>
  </si>
  <si>
    <t>Kalorik</t>
  </si>
  <si>
    <t>Rechargeable Wet-and-Dry Handheld Vacuum Cleaner</t>
  </si>
  <si>
    <t>KS-14272</t>
  </si>
  <si>
    <t>Metro Vacuum</t>
  </si>
  <si>
    <t>Vac N Blo 120V, 500-Watt Portable Vac/Blower</t>
  </si>
  <si>
    <t>VM12500</t>
  </si>
  <si>
    <t>Shark</t>
  </si>
  <si>
    <t>15.6 Volt Cordless Handheld Vacuum Cleaner with Motorized Brush</t>
  </si>
  <si>
    <t>SV736K</t>
  </si>
  <si>
    <t>http://www.amazon.com/Black-Decker-PHV1800CB-Pivoting-Nose-Energy-Star/dp/B001EWEV1M/ref=sr_1_2?ie=UTF8&amp;s=home-garden&amp;qid=1249497927&amp;sr=1-2</t>
  </si>
  <si>
    <t>http://www.amazon.com/Black-Decker-CHV1568-Cyclonic-Action-DustBuster/dp/B000NCRYYA/ref=sr_1_6?ie=UTF8&amp;s=home-garden&amp;qid=1249567819&amp;sr=1-6</t>
  </si>
  <si>
    <t>http://www.amazon.com/Black-Decker-CHV1408E-Cyclonic-Cordless/dp/B0017SXXIU/ref=sr_1_7?ie=UTF8&amp;s=home-garden&amp;qid=1249574758&amp;sr=1-7</t>
  </si>
  <si>
    <t>http://www.amazon.com/Black-Decker-CHV4800-Dustbuster-4-8-Volt/dp/B0007XOHI6/ref=sr_1_8?ie=UTF8&amp;s=home-garden&amp;qid=1249574758&amp;sr=1-8</t>
  </si>
  <si>
    <t>http://www.amazon.com/Black-Decker-CHV9608-Cyclonic-Action-DustBuster/dp/B000NCRY1I/ref=sr_1_1?ie=UTF8&amp;s=home-garden&amp;qid=1249575349&amp;sr=1-1</t>
  </si>
  <si>
    <t>http://www.amazon.com/Black-Decker-CHV1688-Cyclonic-Action-DustBuster/dp/B001EWEV12/ref=sr_1_1?ie=UTF8&amp;s=home-garden&amp;qid=1249575407&amp;sr=1-1</t>
  </si>
  <si>
    <t>http://www.amazon.com/Black-Decker-CHV7202-7-2-Volt-DustBuster/dp/B000NCRXR8/ref=sr_1_1?ie=UTF8&amp;s=home-garden&amp;qid=1249575466&amp;sr=1-1</t>
  </si>
  <si>
    <t>http://www.amazon.com/DirtTamer-V2510-Cleaner-Powerful-Warranty/dp/B000QX4O1M/ref=sr_1_1?ie=UTF8&amp;s=home-garden&amp;qid=1249586443&amp;sr=1-1</t>
  </si>
  <si>
    <t>http://www.amazon.com/FilterStream-V2400-DirtTamer-Supreme-Handheld/dp/B000QX4PTI/ref=sr_1_1?ie=UTF8&amp;s=home-garden&amp;qid=1249585973&amp;sr=1-1</t>
  </si>
  <si>
    <t>http://www.amazon.com/s/ref=nb_ss_hg?url=search-alias%3Dgarden&amp;field-keywords=dyson+dc16&amp;x=0&amp;y=0</t>
  </si>
  <si>
    <t>http://www.amazon.com/Dyson-DC16-Animal-Handheld-Cleaner/dp/B0014E3GIE/ref=sr_1_1?ie=UTF8&amp;s=home-garden&amp;qid=1249586491&amp;sr=1-1</t>
  </si>
  <si>
    <t>http://www.amazon.com/Hoover-BH50015-Platinum-Collection-Cordless/dp/B001PB6PT8/ref=sr_1_1?ie=UTF8&amp;s=home-garden&amp;qid=1249581846&amp;sr=1-1</t>
  </si>
  <si>
    <t>http://www.amazon.com/Kalorik-KS-14272-Rechargeable-Handheld-Cleaner/dp/B000NK1KJC/ref=sr_1_1?ie=UTF8&amp;s=home-garden&amp;qid=1249586462&amp;sr=1-1</t>
  </si>
  <si>
    <t>http://www.amazon.com/Metro-Vacuum-VM12500-500-Watt-Portable/dp/B001U899IA/ref=sr_1_1?ie=UTF8&amp;s=home-garden&amp;qid=1249585776&amp;sr=1-1</t>
  </si>
  <si>
    <t>http://www.amazon.com/SV736K-15-6-Volt-Cordless-Handheld-Motorized/dp/B0009RF81A/ref=sr_1_1?ie=UTF8&amp;s=home-garden&amp;qid=1249586520&amp;sr=1-1</t>
  </si>
  <si>
    <t>Lead-Acid</t>
  </si>
  <si>
    <t>http://www.dewaltservicenet.com/Products/DocumentView.aspx?productid=73007&amp;typeId=18666&amp;documentId=34001</t>
  </si>
  <si>
    <t>http://www.dewaltservicenet.com/Products/DocumentView.aspx?productid=70526&amp;typeId=17158&amp;documentId=37942</t>
  </si>
  <si>
    <t>http://www.filterstream.com/us/index.php?p=accessories&amp;do=showdetail&amp;id=134</t>
  </si>
  <si>
    <t>http://www.filterstream.com/us/index.php?p=accessories&amp;do=showdetail&amp;id=25</t>
  </si>
  <si>
    <t>http://www.hoover.com/shop/searchresults.aspx?itemid=437254</t>
  </si>
  <si>
    <t>Bissel</t>
  </si>
  <si>
    <t>no</t>
  </si>
  <si>
    <t>LW Stick Vacuum</t>
  </si>
  <si>
    <t>2800B Perfect Sweep Turbo Electric Sweeper</t>
  </si>
  <si>
    <t>Black and Decker</t>
  </si>
  <si>
    <t>18-Volt Cordless Pivoting Floor Vacuum Cleaner</t>
  </si>
  <si>
    <t>PSV1800</t>
  </si>
  <si>
    <t>12 volt DustBuster® Cordless Floor Vac</t>
  </si>
  <si>
    <t xml:space="preserve"> CFV1200</t>
  </si>
  <si>
    <t>CRUZ Cordless Floor Vacuum</t>
  </si>
  <si>
    <t>0313SLV</t>
  </si>
  <si>
    <t>BD20020 Power Sweep Sweeper</t>
  </si>
  <si>
    <t xml:space="preserve">BD20020 </t>
  </si>
  <si>
    <t>Dirt Devil Swift Stick</t>
  </si>
  <si>
    <t>M084100RED Power Stick 12 Amp Bagless Vacuum Cleaner</t>
  </si>
  <si>
    <t>M084</t>
  </si>
  <si>
    <t>BV2030CTR Rechargeable Broom Vacuum, Citron Green</t>
  </si>
  <si>
    <t>BV2030</t>
  </si>
  <si>
    <t>M0414SLV BRUM Cordless Rechargeable Broom Vacuum, Silver</t>
  </si>
  <si>
    <t>M0414SLV</t>
  </si>
  <si>
    <t>083411 Swift Stick Vacuum Cleaner with Edge Wedge Nozzle</t>
  </si>
  <si>
    <t>AccuCharge Bagless Cordless Stick Vacuum - Glacier Blue</t>
  </si>
  <si>
    <t>M083424</t>
  </si>
  <si>
    <t>Kurv</t>
  </si>
  <si>
    <t>M0216</t>
  </si>
  <si>
    <t>Extreme Power Stick Vac</t>
  </si>
  <si>
    <t>M083414</t>
  </si>
  <si>
    <t>Walmart</t>
  </si>
  <si>
    <t>Electrolux</t>
  </si>
  <si>
    <t>Ergorapido Bagless Cordless Hand/Stick Vac</t>
  </si>
  <si>
    <t>EL1012A</t>
  </si>
  <si>
    <t xml:space="preserve">Eureka </t>
  </si>
  <si>
    <t>96 B</t>
  </si>
  <si>
    <t>169B Quick Up Vacuum</t>
  </si>
  <si>
    <t>169B</t>
  </si>
  <si>
    <t>166DX Boss Lightweight Stick Vacuum</t>
  </si>
  <si>
    <t>Euro Pro</t>
  </si>
  <si>
    <t>SV800\VX63 Cordless Stik Vac</t>
  </si>
  <si>
    <t>SV800</t>
  </si>
  <si>
    <t>S3202 Shark Deluxe Steam Mop</t>
  </si>
  <si>
    <t>S3202</t>
  </si>
  <si>
    <t>Shark V1725 Quick-and-Quiet 10-Inch Cordless Sweeper</t>
  </si>
  <si>
    <t>V1725</t>
  </si>
  <si>
    <t>S2220</t>
  </si>
  <si>
    <t>Platinum Collection Linx Cordless Stick Vacuum</t>
  </si>
  <si>
    <t>BH50010</t>
  </si>
  <si>
    <t>Retractor Stick Vacuum - EP604</t>
  </si>
  <si>
    <t>EP604</t>
  </si>
  <si>
    <t>VX3 cordless sweeper</t>
  </si>
  <si>
    <t>V1950</t>
  </si>
  <si>
    <t xml:space="preserve">Swiffer </t>
  </si>
  <si>
    <t>Sweeper Vac</t>
  </si>
  <si>
    <t>http://www.amazon.com/Bissell-2800B-Perfect-Electric-Sweeper/dp/B0002IG4XC/ref=pd_ts_k_25?ie=UTF8&amp;s=kitchen</t>
  </si>
  <si>
    <t>http://www.amazon.com/Black-Decker-PSV1800-Cordless-Pivoting/dp/B001AQG8CM/ref=pd_ts_k_3?ie=UTF8&amp;s=kitchen</t>
  </si>
  <si>
    <t>http://www.amazon.com/Black-Decker-CFV1200-DustBuster-Cordless/dp/B0000SW0FK/ref=pd_sim_k_2</t>
  </si>
  <si>
    <t>http://www.amazon.com/Dirt-Devil-0313SLV-Cordless-Cleaner/dp/B000U6FUQI/ref=pd_ts_k_8?ie=UTF8&amp;s=kitchen</t>
  </si>
  <si>
    <t>http://www.amazon.com/Dirt-Devil-BD20020-Power-Sweeper/dp/B001M0NCM0/ref=pd_ts_k_10?ie=UTF8&amp;s=kitchen</t>
  </si>
  <si>
    <t>http://www.amazon.com/Dirt-Devil-BV2030CTR-Rechargeable-Vacuum/dp/B000U6BS50/ref=pd_ts_k_14?ie=UTF8&amp;s=kitchen</t>
  </si>
  <si>
    <t>http://www.amazon.com/Dirt-Devil-M0414SPC-Cordless-Rechargeable/dp/B001AYQC4S/ref=pd_ts_k_27?ie=UTF8&amp;s=kitchen</t>
  </si>
  <si>
    <t>http://www.bestbuy.com/site/olspage.jsp?skuId=8773339&amp;type=product&amp;id=1203815923700</t>
  </si>
  <si>
    <t>http://www.dirtdevil.com/Products/productDetail.aspx?id=240249</t>
  </si>
  <si>
    <t>http://www.walmart.com/catalog/product.do?product_id=5663748&amp;sourceid=1500000000000003183730&amp;srccode=cii_7240352&amp;cpncode=23-7070262#ProductDetail</t>
  </si>
  <si>
    <t>http://www.bestbuy.com/site/olspage.jsp?skuId=8913125&amp;type=product&amp;id=1213400215032</t>
  </si>
  <si>
    <t>http://www.amazon.com/Eureka-96F-Quick%252dUp-Vacuum/dp/B000QV3SMK/ref=sr_1_2?ie=UTF8&amp;qid=1249674600&amp;sr=8-2</t>
  </si>
  <si>
    <t>http://www.amazon.com/Euro-Pro-Shark-SV800-VX63-Cordless-Stik/dp/B0028MOZHC/ref=pd_ts_k_9?ie=UTF8&amp;s=kitchen</t>
  </si>
  <si>
    <t>http://www.amazon.com/Euro-Pro-Quick-10-Inch-Cordless-Sweeper/dp/B001J4I06M/ref=pd_ts_k_19?ie=UTF8&amp;s=kitchen</t>
  </si>
  <si>
    <t>http://www.amazon.com/Hoover-Platinum-Collection-Cordless-Vacuum/dp/B001PB8EJ2/ref=pd_ts_k_2?ie=UTF8&amp;s=kitchen</t>
  </si>
  <si>
    <t>http://www.bestbuy.com/site/olspage.jsp?skuId=9025299&amp;type=product&amp;id=1218009774612</t>
  </si>
  <si>
    <t>http://www.amazon.com/gp/product/B000BYM8W8</t>
  </si>
  <si>
    <t>wall adapter</t>
  </si>
  <si>
    <t>wall mount cradle with wall adapter</t>
  </si>
  <si>
    <t>cradle with wall adapter</t>
  </si>
  <si>
    <t>203-1257</t>
  </si>
  <si>
    <t>90532504 </t>
  </si>
  <si>
    <t>2SY5990000</t>
  </si>
  <si>
    <t>http://www.bissell.com/images/UserGuides/2800.pdf</t>
  </si>
  <si>
    <t>http://www.dewaltservicenet.com/Products/PartDetails.aspx?partid=280901</t>
  </si>
  <si>
    <t>http://www.dirtdevil.com/CustomerService/Manuals/DirtDevilManual.aspx?ManID=6d241e0b-f73c-421e-ab3f-9570a05a8eae</t>
  </si>
  <si>
    <t>http://www.dirtdevil.com/shop/searchResults.aspx?itemid=33187</t>
  </si>
  <si>
    <t>http://www.dirtdevil.com/shop/searchResults.aspx?itemid=374252</t>
  </si>
  <si>
    <t>http://www.eureka.com/service/manuals/59807b.pdf</t>
  </si>
  <si>
    <t>http://www.sharkclean.com/manual/V1950-V1950SP_REV_0508C-Printer.pdf</t>
  </si>
  <si>
    <t>Li-on</t>
  </si>
  <si>
    <t>Infinuvo</t>
  </si>
  <si>
    <t>CleanMate Robotic Vacuum Cleaner</t>
  </si>
  <si>
    <t>QQ-2</t>
  </si>
  <si>
    <t>Roomba 400</t>
  </si>
  <si>
    <t>Fast charger</t>
  </si>
  <si>
    <t>Roomba 510</t>
  </si>
  <si>
    <t>Roomba 610</t>
  </si>
  <si>
    <t>Scooba 330</t>
  </si>
  <si>
    <t>Looj 125</t>
  </si>
  <si>
    <t>iTouchless</t>
  </si>
  <si>
    <t>Automatic Intelligent Robotic Vacuum Cleaner PRO</t>
  </si>
  <si>
    <t>AV002A</t>
  </si>
  <si>
    <t>P3</t>
  </si>
  <si>
    <t>Robotic Vacuum Cleaner</t>
  </si>
  <si>
    <t>P4920</t>
  </si>
  <si>
    <t>Vesture</t>
  </si>
  <si>
    <t>Nascar TrackVac</t>
  </si>
  <si>
    <t>150.99.12000</t>
  </si>
  <si>
    <t>Cleanmate US</t>
  </si>
  <si>
    <t>http://store.cleanmateus.com/rovaclclqq1.html</t>
  </si>
  <si>
    <t>irobot</t>
  </si>
  <si>
    <t>http://store.irobot.com/product/index.jsp?productId=2525116&amp;cp=2804605.3334619.2501652&amp;fbc=1&amp;f=PAD%2FSeries%2F400&amp;fbn=Series|400&amp;parentPage=family</t>
  </si>
  <si>
    <t>http://store.irobot.com/product/index.jsp?productId=2804957&amp;cp=2804605.3334619.2501652&amp;fbc=1&amp;f=PAD%2FSeries%2F500&amp;fbn=Series|500&amp;parentPage=family</t>
  </si>
  <si>
    <t>http://store.irobot.com/product/index.jsp?productId=3203441&amp;cp=2804605.3334619.2501652&amp;sr=1</t>
  </si>
  <si>
    <t>http://store.irobot.com/product/index.jsp?productId=2371402&amp;cp=2804605.3334444.2174932&amp;sr=1</t>
  </si>
  <si>
    <t>http://store.irobot.com/product/index.jsp?productId=3395800&amp;cp=2804605.3334470.2878870&amp;sr=1</t>
  </si>
  <si>
    <t>http://www.itouchless.com/share/cgi-bin/site.cgi?site_id=itouchless&amp;page_id=roboticvacuum</t>
  </si>
  <si>
    <t>Sears</t>
  </si>
  <si>
    <t>http://www.sears.com/shc/s/p_10153_12605_07107640000P?vName=Appliances&amp;cName=Vacuums&amp;FloorCare&amp;sName=Robotic&amp;psid=YAHOOSSP01&amp;sid=ISx20070515x00001c</t>
  </si>
  <si>
    <t>vesture</t>
  </si>
  <si>
    <t>http://www.vesture.com/sports_store.html</t>
  </si>
  <si>
    <t>QQ-2USAACCharger</t>
  </si>
  <si>
    <t>http://store.cleanmateus.com/clrachforqqu.html</t>
  </si>
  <si>
    <t>Charges BOTH batteries in 7 hours</t>
  </si>
  <si>
    <t>http://store.irobot.com/product/index.jsp?productId=2599806&amp;cp=2804606.3358509&amp;ab=CMS_AccSuper_Roomba400_102308&amp;parentPage=family</t>
  </si>
  <si>
    <t>Charges APS Battery</t>
  </si>
  <si>
    <t>http://store.irobot.com/product/index.jsp?productId=2172869&amp;cp=2804606.3358509&amp;ab=CMS_AccSuper_Roomba400_102308&amp;parentPage=family</t>
  </si>
  <si>
    <t>For 500 Series</t>
  </si>
  <si>
    <t>http://store.irobot.com/product/index.jsp?productId=2822980&amp;cp=2804606.3358508&amp;ab=CMS_AccSuper_Roomba500_102308&amp;parentPage=family</t>
  </si>
  <si>
    <t>For 600 Series only</t>
  </si>
  <si>
    <t>http://store.irobot.com/product/index.jsp?productId=3257386&amp;cp=2804606.3358508&amp;ab=CMS_AccSuper_Roomba500_102308&amp;parentPage=family</t>
  </si>
  <si>
    <t>http://store.irobot.com/product/index.jsp?productId=2172873&amp;cp=2804606.3335972&amp;ab=CMS_AccSuper_Scooba_102308&amp;parentPage=family</t>
  </si>
  <si>
    <t>http://store.irobot.com/product/index.jsp?productId=3393528&amp;cp=2804606.3335975&amp;ab=CMS_AccSuper_Looj_102308&amp;parentPage=family</t>
  </si>
  <si>
    <t>Ni-MH</t>
  </si>
  <si>
    <t>Ni-Cad</t>
  </si>
  <si>
    <t>CM-QQ2-battery</t>
  </si>
  <si>
    <t>http://store.cleanmateus.com/clrebaforqq.html</t>
  </si>
  <si>
    <t>http://store.irobot.com/product/index.jsp?productId=2799714&amp;cp=2804606.3358509&amp;ab=CMS_AccSuper_Roomba400_102308&amp;parentPage=family</t>
  </si>
  <si>
    <t>Larger Battery for 500 Series also available.</t>
  </si>
  <si>
    <t>http://store.irobot.com/product/index.jsp?productId=3398093&amp;cp=2804606.3358509&amp;ab=CMS_AccSuper_Roomba400_102308&amp;parentPage=family</t>
  </si>
  <si>
    <t>Other batteries available for 510 and 610 are: 14.4V 1800mAh NiCad, 14.4V 2200 mAh NiMH.</t>
  </si>
  <si>
    <t>http://store.irobot.com/product/index.jsp?productId=3001464&amp;cp=2804606.3358508&amp;ab=CMS_AccSuper_Roomba500_102308&amp;parentPage=family</t>
  </si>
  <si>
    <t>http://store.irobot.com/product/index.jsp?productId=2286609&amp;cp=2804606.3335972&amp;ab=CMS_AccSuper_Scooba_102308&amp;parentPage=family</t>
  </si>
  <si>
    <t>http://store.irobot.com/product/index.jsp?productId=3393527&amp;cp=2804606.3335975&amp;ab=CMS_AccSuper_Looj_102308&amp;parentPage=family</t>
  </si>
  <si>
    <t>Uses standard AA batteries (rechargeable) - comes with charger.</t>
  </si>
  <si>
    <t>Orbit Irrigation Products, Inc.</t>
  </si>
  <si>
    <t>6 station with remote</t>
  </si>
  <si>
    <t>Toro</t>
  </si>
  <si>
    <t>ECXTRA™ 4-Zone Sprinkler Timer; also 6 and 8 zone.</t>
  </si>
  <si>
    <t>Orbit online shop</t>
  </si>
  <si>
    <t>http://www.orbitirrigation.com/products/Timers/02/01/01/1760/</t>
  </si>
  <si>
    <t>AC to AC</t>
  </si>
  <si>
    <t>http://www.orbitirrigation.com/lib/media/57926-24%20rC%20English.pdf</t>
  </si>
  <si>
    <t>No</t>
  </si>
  <si>
    <t>http://www.toro.com/sprinklers/timers/ecxtra/53765.html</t>
  </si>
  <si>
    <t>Coby Electronics</t>
  </si>
  <si>
    <t>TF-DVD7107</t>
  </si>
  <si>
    <t>Dynex</t>
  </si>
  <si>
    <t>DX-PDVD9</t>
  </si>
  <si>
    <t>NS-PDVD8</t>
  </si>
  <si>
    <t>DVD-LS86</t>
  </si>
  <si>
    <t>DVD-LS83</t>
  </si>
  <si>
    <t>Philips</t>
  </si>
  <si>
    <t xml:space="preserve"> DCP951/37</t>
  </si>
  <si>
    <t>Susan G Komen Portable DVD player</t>
  </si>
  <si>
    <t>PET702P/37</t>
  </si>
  <si>
    <t>DVP-FX820</t>
  </si>
  <si>
    <t>DVP-FX930</t>
  </si>
  <si>
    <t>DVP-FX730</t>
  </si>
  <si>
    <t>SD-P91S</t>
  </si>
  <si>
    <t>Ni- Mh</t>
  </si>
  <si>
    <t>LI Polymer</t>
  </si>
  <si>
    <t>RB-L192</t>
  </si>
  <si>
    <t>CGR-H712</t>
  </si>
  <si>
    <t>CGR-H711</t>
  </si>
  <si>
    <t>NP-FX110</t>
  </si>
  <si>
    <t>http://www.cobyusa.com/files/specsheets/TFDVD7107_SP.pdf</t>
  </si>
  <si>
    <t>http://www.dynexproducts.com/p-519-dynex-9-169-widescreen-portable-dvd-player.aspx</t>
  </si>
  <si>
    <t>http://insigniaproducts.com/cms/documents/NS-PDVD8%20UM%20EN_SP_FR.pdf</t>
  </si>
  <si>
    <t>http://service.us.panasonic.com/OPERMANPDF/DVDLS83.PDF</t>
  </si>
  <si>
    <t>http://www.p4c.philips.com/files/d/dcp951_37/dcp951_37_dfu_aen.pdf</t>
  </si>
  <si>
    <t>http://www.p4c.philips.com/cgi-bin/dcbint/cpindex.pl?scy=US&amp;slg=AEN&amp;cat=PORTABLE_DVD_PLAYERS_CA&amp;sct=PORTABLE_DVD_PLAYERS_SU&amp;session=20090528113308_207.188.207.2&amp;grp=PORTABLE_ENTERTAINMENT_GR&amp;ctn=PET702P/37&amp;mid=Link_UserManuals&amp;hlt=Link_UserManuals</t>
  </si>
  <si>
    <t>http://www.sonystyle.com/webapp/wcs/stores/servlet/ProductDisplay?catalogId=10551&amp;storeId=10151&amp;langId=-1&amp;productId=8198552921665368411</t>
  </si>
  <si>
    <t>http://www.sonystyle.com/webapp/wcs/stores/servlet/ProductDisplay?catalogId=10551&amp;storeId=10151&amp;langId=-1&amp;productId=8198552921665793568</t>
  </si>
  <si>
    <t>http://www.sonystyle.com/webapp/wcs/stores/servlet/ProductDisplay?catalogId=10551&amp;storeId=10151&amp;langId=-1&amp;productId=8198552921665793560</t>
  </si>
  <si>
    <t>http://www.tacp.toshiba.com/tacpassets-images/models/sd-p91s/docs/sd-p91s_om_e.pdf</t>
  </si>
  <si>
    <t>Ameda</t>
  </si>
  <si>
    <t xml:space="preserve">Ameda Purely Yours Electric Breast </t>
  </si>
  <si>
    <t xml:space="preserve">Ameda Purely Yours Ultra Double Electric Breast Pump </t>
  </si>
  <si>
    <t>17085p</t>
  </si>
  <si>
    <t>Dr. Brown's</t>
  </si>
  <si>
    <t>Dr. Brown's Natural Flow Electric Breast Pump</t>
  </si>
  <si>
    <t>Evenflow</t>
  </si>
  <si>
    <t>Evenflo Comfort Select Performance Dual Electric Breast Pump</t>
  </si>
  <si>
    <t>Lansinoh</t>
  </si>
  <si>
    <t>Lansinoh Double Electric Breast Pump</t>
  </si>
  <si>
    <t>Medela</t>
  </si>
  <si>
    <t>Medela Pump in Style Advanced Breast Pump</t>
  </si>
  <si>
    <t>Medela Swing Breast Pump</t>
  </si>
  <si>
    <t>Philips Avent ISIS iQ  Electric Breast Pump</t>
  </si>
  <si>
    <t>SCF302/01</t>
  </si>
  <si>
    <t>Playtex</t>
  </si>
  <si>
    <t>Playtex Nursing Necessities Petite Double Electric Breast Pump</t>
  </si>
  <si>
    <t>The First Years</t>
  </si>
  <si>
    <t>The First Years miPump Double Electric Breast Pump</t>
  </si>
  <si>
    <t>Y4613</t>
  </si>
  <si>
    <t>http://www.playtexstore.com/cgi-bin/item/PLA06574</t>
  </si>
  <si>
    <t>http://www.amazon.com/Ameda-Purely-Electric-Breast-17077/dp/B000GCJNVE/ref=sr_1_25?ie=UTF8&amp;s=baby-products&amp;qid=1245257989&amp;sr=1-25</t>
  </si>
  <si>
    <t>http://www.amazon.com/Evenflo-Comfort-Select-Performance-Electric/dp/B001H0GF4C/ref=sr_1_9?ie=UTF8&amp;s=baby-products&amp;qid=1245256953&amp;sr=1-9</t>
  </si>
  <si>
    <t>http://www.amazon.com/First-Years-miPump-Double-Electric/dp/B001MS82HM/ref=sr_1_3?ie=UTF8&amp;s=baby-products&amp;qid=1245256953&amp;sr=1-3</t>
  </si>
  <si>
    <t>http://www.bestbuybaby.com/me20puinstad.html</t>
  </si>
  <si>
    <t>http://www.medelabreastfeedingus.com/products/breast-pumps/145/swing-breastpump</t>
  </si>
  <si>
    <t>http://www.heyyoubaby.com/dr-browns-natural-flow-electric-breast-pump.html</t>
  </si>
  <si>
    <t>http://www.amazon.com/Philips-Avent-ISIS-Electric-Breast/dp/B001FSHJFU/ref=sr_1_4?ie=UTF8&amp;s=baby-products&amp;qid=1245256953&amp;sr=1-4</t>
  </si>
  <si>
    <t>Cordless Phones/Answering Machines</t>
  </si>
  <si>
    <t>KX-TG103-</t>
  </si>
  <si>
    <t>KX-TG933-</t>
  </si>
  <si>
    <t>Uniden</t>
  </si>
  <si>
    <t>DCT738-</t>
  </si>
  <si>
    <t>TRU9565-</t>
  </si>
  <si>
    <t>ELBT595</t>
  </si>
  <si>
    <t>CLX475-</t>
  </si>
  <si>
    <t>Vtech</t>
  </si>
  <si>
    <t>DS-6121-</t>
  </si>
  <si>
    <t>DS-6122-</t>
  </si>
  <si>
    <t>LS-6125-</t>
  </si>
  <si>
    <t>i5871</t>
  </si>
  <si>
    <t>http://www.uniden.com/pdf/DCT738-3om.pdf</t>
  </si>
  <si>
    <t>http://www.uniden.com/pdf/TRU9565-2om.pdf</t>
  </si>
  <si>
    <t>http://www.uniden.com/pdf/ELBT595om.pdf</t>
  </si>
  <si>
    <t>http://www.uniden.com/pdf/CLX475-3om.pdf</t>
  </si>
  <si>
    <t>http://www.vtechphones.com/docMgt/public/art/397569/DS6122-5_manual_I9.pdf</t>
  </si>
  <si>
    <t>http://www.vtechphones.com/docMgt/public/art/382876/ls6125-4_manual_I12.pdf</t>
  </si>
  <si>
    <t>http://www.vtechphones.com/docMgt/public/art/21375/i5871_manual.pdf</t>
  </si>
  <si>
    <t>BT-1004</t>
  </si>
  <si>
    <t>BT-446</t>
  </si>
  <si>
    <t>BT-0002</t>
  </si>
  <si>
    <t>BT-0003</t>
  </si>
  <si>
    <t>Conair</t>
  </si>
  <si>
    <t>Conair Dental WJ8R Interplak Water Jet</t>
  </si>
  <si>
    <t>Interplak</t>
  </si>
  <si>
    <t>Interplak WJ2CS Compact Rechargeable Water Jet</t>
  </si>
  <si>
    <t>Oral Breeze</t>
  </si>
  <si>
    <t>ShowerBreeze w/ 6' Hose Water Jet Dental Irrigator</t>
  </si>
  <si>
    <t>Panasonic EW1270AC Portable Oral Irrigator</t>
  </si>
  <si>
    <t>ProFloss</t>
  </si>
  <si>
    <t>ProFloss Dental Waterjet</t>
  </si>
  <si>
    <t>Teledyne</t>
  </si>
  <si>
    <t>TELEDYNE JT4 WaterPik Jet Tips</t>
  </si>
  <si>
    <t>Waterpik</t>
  </si>
  <si>
    <t>Waterpik Ultra Cordless Dental Water Jet</t>
  </si>
  <si>
    <t>http://www.amazon.com/Conair-Dental-WJ8R-Interplak-Water/dp/B00006IV3C/ref=sr_1_2?ie=UTF8&amp;s=hpc&amp;qid=1251319457&amp;sr=1-2</t>
  </si>
  <si>
    <t>http://www.amazon.com/Interplak-WJ2CS-Compact-Rechargeable-Water/dp/B000F4Z9NY/ref=sr_1_2?ie=UTF8&amp;s=hpc&amp;qid=1251318941&amp;sr=1-2</t>
  </si>
  <si>
    <t>http://www.amazon.com/ShowerBreeze-Hose-Water-Dental-Irrigator/dp/B000COCAZM/ref=sr_1_1?ie=UTF8&amp;s=hpc&amp;qid=1251319641&amp;sr=1-1</t>
  </si>
  <si>
    <t>http://www.amazon.com/Panasonic-EW1270AC-Portable-Oral-Irrigator/dp/B0000AERJR/ref=sr_1_2?ie=UTF8&amp;s=hpc&amp;qid=1251319581&amp;sr=1-2</t>
  </si>
  <si>
    <t>http://www.amazon.com/ProFloss-Dental-Waterjet/dp/B001MUBL50/ref=sr_1_1?ie=UTF8&amp;s=hpc&amp;qid=1251319916&amp;sr=1-1</t>
  </si>
  <si>
    <t>http://www.amazon.com/TELEDYNE-JT4-WaterPik-Jet-Tips/dp/B00007LV66/ref=sr_1_1?ie=UTF8&amp;s=hpc&amp;qid=1251319871&amp;sr=1-1</t>
  </si>
  <si>
    <t>http://www.amazon.com/Waterpik-Ultra-Cordless-Dental-Water/dp/B000UWAWQU/ref=sr_1_2?ie=UTF8&amp;s=hpc&amp;qid=1251319261&amp;sr=1-2</t>
  </si>
  <si>
    <t>Home Lite</t>
  </si>
  <si>
    <t>Cordless 24 volt lawn mower</t>
  </si>
  <si>
    <t xml:space="preserve">Neuton </t>
  </si>
  <si>
    <t>Battery Mower 36 volt</t>
  </si>
  <si>
    <t>Black &amp; Decker/Craftsman</t>
  </si>
  <si>
    <t>Craftsman 19 in. Premium Battery Powered 3-in-1 Deck Lawn Mower</t>
  </si>
  <si>
    <t>24V Cordless Mower</t>
  </si>
  <si>
    <t>CMM 1200</t>
  </si>
  <si>
    <t>20-Inch 24 Volt Cordless Electric 3-in-1 Lawn Mower with Grass Bag</t>
  </si>
  <si>
    <t>Friendly Robotics</t>
  </si>
  <si>
    <t>RoboMower</t>
  </si>
  <si>
    <t>RL850</t>
  </si>
  <si>
    <t>RM200</t>
  </si>
  <si>
    <t>Battery Electric Lawn Mower</t>
  </si>
  <si>
    <t>Remingon</t>
  </si>
  <si>
    <t>PowerMower 17In 60V Cordless/Corded Electric Combination Lawn Mower</t>
  </si>
  <si>
    <t>MPS6017A</t>
  </si>
  <si>
    <t>Solaris/Epic</t>
  </si>
  <si>
    <t>21-Inch 24-Volt Cordless Rear Wheel Drive Self Propelled Bag/Mulch/Side Discharge Lawn Mower</t>
  </si>
  <si>
    <t>EP21H</t>
  </si>
  <si>
    <t>21-Inch 24-Volt Cordless Bag/Mulch/Side Discharge Lawn Mower</t>
  </si>
  <si>
    <t>S21HB</t>
  </si>
  <si>
    <t>Task Force</t>
  </si>
  <si>
    <t>Cordless 24- Volt 20" Electric Push Mower</t>
  </si>
  <si>
    <t>Turbo Garden</t>
  </si>
  <si>
    <t>19-Inch 36-Volt Cordless Electric Rechargeable 4-HP Lawn Mower</t>
  </si>
  <si>
    <t>Field survey</t>
  </si>
  <si>
    <t>True Value</t>
  </si>
  <si>
    <t>http://www.sears.com/shc/s/p_10153_12605_07137048000P?vName=Lawn+%26+Garden&amp;cName=Walk-Behind+Lawn+Mowers&amp;sName=Cordless+Rechargeable+Mowers#descriptionAnchor</t>
  </si>
  <si>
    <t>http://www.blackanddecker.com/CordlessMower/specs.aspx</t>
  </si>
  <si>
    <t>http://www.amazon.com/Earthwise-60020-20-Inch-Cordless-Electric/dp/B000WEOQP4/ref=sr_1_1?ie=UTF8&amp;s=hi&amp;qid=1239720545&amp;sr=1-1</t>
  </si>
  <si>
    <t>Wal-Mart</t>
  </si>
  <si>
    <t>http://www.walmart.com/catalog/product.do?product_id=4806189</t>
  </si>
  <si>
    <t>http://www.friendlyrobotics.com/robomow/mowers/</t>
  </si>
  <si>
    <t>http://www.amazon.com/Neuton-Battery-Electric-Lawn-Mower/dp/B00024KE4Q/ref=sr_1_11?ie=UTF8&amp;s=hi&amp;qid=1239720545&amp;sr=1-11</t>
  </si>
  <si>
    <t>http://www.amazon.com/Remington-PowerMower-Cordless-Combination-MPS6017A/dp/B000WEOQVS/ref=sr_1_7?ie=UTF8&amp;s=hi&amp;qid=1239720545&amp;sr=1-7</t>
  </si>
  <si>
    <t>http://www.amazon.com/21-Inch-Cordless-Propelled-Discharge-EP21H/dp/B001PKTRTO/ref=sr_1_5?ie=UTF8&amp;s=hi&amp;qid=1239720545&amp;sr=1-5</t>
  </si>
  <si>
    <t>Shopping.com</t>
  </si>
  <si>
    <t>http://www.shopping.com/xPO-Solaris-21-Inch-24-Volt-Cordless-Bag-Mulch-Side-Discharge-Lawn-Mower-S21HB</t>
  </si>
  <si>
    <t>http://www.lowes.com/lowes/lkn?action=productDetail&amp;productId=303539-53393-25123&amp;lpage=none</t>
  </si>
  <si>
    <t>http://www.amazon.com/Turbo-Garden-Cordless-Electric-Rechargeable/dp/B001SRUKOA/ref=sr_1_1?ie=UTF8&amp;s=hi&amp;qid=1239722225&amp;sr=8-1</t>
  </si>
  <si>
    <t>Detachable</t>
  </si>
  <si>
    <t>Sealed Lead Acid</t>
  </si>
  <si>
    <t>Integrated</t>
  </si>
  <si>
    <t>Lead acid</t>
  </si>
  <si>
    <t>http://www.blackanddeckerservicenet.com/Products/DocumentView.aspx?productid=67932&amp;typeId=16079&amp;documentId=35521</t>
  </si>
  <si>
    <t>http://www.shopfriendlyrobotics.com/product_info.php?&amp;products_id=32</t>
  </si>
  <si>
    <t>http://www.neutonpower.com/TwoStepModelDetail.aspx?Name=CEM6-2Model</t>
  </si>
  <si>
    <t>http://www.peoplepoweredmachines.com/epic/accessories.htm</t>
  </si>
  <si>
    <t>http://www.solarispowerproducts.com/manuals/Cordless_Mower_Manual_V5.pdf</t>
  </si>
  <si>
    <t>http://www.turbogardenproducts.com/Instruction%20Manuals/Microsoft%20Word%20-%20mower%20manual%20late%202008.pdf</t>
  </si>
  <si>
    <t>Razor</t>
  </si>
  <si>
    <t>E125</t>
  </si>
  <si>
    <t>W13110050014</t>
  </si>
  <si>
    <t>http://shop.razor.com/product.php?productid=16148&amp;cat=273&amp;page=1</t>
  </si>
  <si>
    <t>http://www.razorama.com/razor-e100-e150-battery.html</t>
  </si>
  <si>
    <t>Berline</t>
  </si>
  <si>
    <t>C.T.M. Homecare Product, Inc.</t>
  </si>
  <si>
    <t>Columbia Parcar Corp</t>
  </si>
  <si>
    <t>Cushman</t>
  </si>
  <si>
    <t>E-Z-Go</t>
  </si>
  <si>
    <t>Fairplay</t>
  </si>
  <si>
    <t>Golden Technologies</t>
  </si>
  <si>
    <t>Permobil, Inc.</t>
  </si>
  <si>
    <t>Segway</t>
  </si>
  <si>
    <t>Shoprider</t>
  </si>
  <si>
    <t>Tomberlin</t>
  </si>
  <si>
    <t>Western</t>
  </si>
  <si>
    <t>Yamaha</t>
  </si>
  <si>
    <t>Lester</t>
  </si>
  <si>
    <t>LVS</t>
  </si>
  <si>
    <t>Spitfire 1310</t>
  </si>
  <si>
    <t>K0800</t>
  </si>
  <si>
    <t>Pilot 2310</t>
  </si>
  <si>
    <t>K0807</t>
  </si>
  <si>
    <t>Osprey 4410</t>
  </si>
  <si>
    <t>K0899</t>
  </si>
  <si>
    <t>Spirit/Wildcat</t>
  </si>
  <si>
    <t>K0822</t>
  </si>
  <si>
    <t>Escalade</t>
  </si>
  <si>
    <t>Escalade ESV</t>
  </si>
  <si>
    <t>Berline LS</t>
  </si>
  <si>
    <t>Berline LSV</t>
  </si>
  <si>
    <t>Smoothster</t>
  </si>
  <si>
    <t>HS-1500</t>
  </si>
  <si>
    <t>HS-125</t>
  </si>
  <si>
    <t>HS-2800</t>
  </si>
  <si>
    <t>HS-570</t>
  </si>
  <si>
    <t>HS-730</t>
  </si>
  <si>
    <t>Precedent i2</t>
  </si>
  <si>
    <t>Precedent i2 Signature Edition</t>
  </si>
  <si>
    <t>Precedent 4-Passenger</t>
  </si>
  <si>
    <t>Signature Edition 4-Passenger</t>
  </si>
  <si>
    <t>XRT850</t>
  </si>
  <si>
    <t>XRT810</t>
  </si>
  <si>
    <t>XRT800</t>
  </si>
  <si>
    <t>Villager 4</t>
  </si>
  <si>
    <t>Villager 6</t>
  </si>
  <si>
    <t>Villager 8</t>
  </si>
  <si>
    <t>TransPorter 4</t>
  </si>
  <si>
    <t>TransPorter 6</t>
  </si>
  <si>
    <t>Carryall 1</t>
  </si>
  <si>
    <t>Carryall 2</t>
  </si>
  <si>
    <t>Carryall 252</t>
  </si>
  <si>
    <t>Carryall 6</t>
  </si>
  <si>
    <t>P4E-LE-48S</t>
  </si>
  <si>
    <t>P4E-LE-48A</t>
  </si>
  <si>
    <t>P4E-SE-48S</t>
  </si>
  <si>
    <t>P4E-SE-48A</t>
  </si>
  <si>
    <t>Summit</t>
  </si>
  <si>
    <t>SMT-2</t>
  </si>
  <si>
    <t>SMT-4</t>
  </si>
  <si>
    <t>SUV-S</t>
  </si>
  <si>
    <t>SUV-L</t>
  </si>
  <si>
    <t>Bellhop 2</t>
  </si>
  <si>
    <t>Bellhop 4</t>
  </si>
  <si>
    <t>Bellhop 6</t>
  </si>
  <si>
    <t>Shuttle 2+2</t>
  </si>
  <si>
    <t>Hawk</t>
  </si>
  <si>
    <t>S37505</t>
  </si>
  <si>
    <t>Mini Phantom</t>
  </si>
  <si>
    <t>S35001692</t>
  </si>
  <si>
    <t>Odyssey</t>
  </si>
  <si>
    <t>S45200</t>
  </si>
  <si>
    <t>Geo</t>
  </si>
  <si>
    <t>S35001697</t>
  </si>
  <si>
    <t>Cirrus Plus EC</t>
  </si>
  <si>
    <t>CPN16AFBA</t>
  </si>
  <si>
    <t>SP-3C-BL</t>
  </si>
  <si>
    <t>Sunfire General</t>
  </si>
  <si>
    <t>SP-3C-BL701</t>
  </si>
  <si>
    <t>Cirrus Plus</t>
  </si>
  <si>
    <t>CP16ADDA</t>
  </si>
  <si>
    <t>Denali</t>
  </si>
  <si>
    <t>2900BL701</t>
  </si>
  <si>
    <t>TXT</t>
  </si>
  <si>
    <t>Clays Car</t>
  </si>
  <si>
    <t>ST Custom</t>
  </si>
  <si>
    <t>ST Express</t>
  </si>
  <si>
    <t>Eagle SGC</t>
  </si>
  <si>
    <t>Goat</t>
  </si>
  <si>
    <t>ZX5.5</t>
  </si>
  <si>
    <t>ZXbp</t>
  </si>
  <si>
    <t>Hoss</t>
  </si>
  <si>
    <t>Alero 16"</t>
  </si>
  <si>
    <t>Koala Miniflex</t>
  </si>
  <si>
    <t>Chairman HD3</t>
  </si>
  <si>
    <t>Chairman Playman/Robo</t>
  </si>
  <si>
    <t>Personal Transporter i2</t>
  </si>
  <si>
    <t>PT i2</t>
  </si>
  <si>
    <t>Personal Transporter x2</t>
  </si>
  <si>
    <t>PT x2</t>
  </si>
  <si>
    <t>Dasher 4</t>
  </si>
  <si>
    <t>Scootie Jr.</t>
  </si>
  <si>
    <t>XtraLite 3</t>
  </si>
  <si>
    <t>TE-787NA-UL3</t>
  </si>
  <si>
    <t>Dasher 9</t>
  </si>
  <si>
    <t>Sunrunner-3</t>
  </si>
  <si>
    <t>888B-3</t>
  </si>
  <si>
    <t>Sprinter XL4</t>
  </si>
  <si>
    <t>889B-4</t>
  </si>
  <si>
    <t>Flagship</t>
  </si>
  <si>
    <t>TE-889XLSN</t>
  </si>
  <si>
    <t>48SS</t>
  </si>
  <si>
    <t>Model 100</t>
  </si>
  <si>
    <t>Model 300</t>
  </si>
  <si>
    <t>Elegante</t>
  </si>
  <si>
    <t>Lido Coupe</t>
  </si>
  <si>
    <t>The DRIVE</t>
  </si>
  <si>
    <t>Concierge 4-Passenger</t>
  </si>
  <si>
    <t>Lestronic</t>
  </si>
  <si>
    <t>24690</t>
  </si>
  <si>
    <t>14100</t>
  </si>
  <si>
    <t>Multi-Volt Super Charger</t>
  </si>
  <si>
    <t>http://www.activecaremed.com/ProductDetail.aspx?ProductId=a22301e0-1344-4e9f-b9a9-990500ba014a</t>
  </si>
  <si>
    <t>http://www.activecaremed.com/ProductDetail.aspx?ProductId=9b0e9f5d-fb11-4ed7-9f3a-992e00e837dc</t>
  </si>
  <si>
    <t>http://www.activecaremed.com/ProductDetail.aspx?ProductId=8b6b570c-4b18-49f6-8b50-98f200fd328a</t>
  </si>
  <si>
    <t>http://www.berlinecart.com/</t>
  </si>
  <si>
    <t>http://www.ctmhomecare.com/Products/index_Detail.asp?tStyle=0202&amp;PModel=HS-1500</t>
  </si>
  <si>
    <t>http://www.ctmhomecare.com/Products/index_Detail.asp?tStyle=0202&amp;PModel=HS-125</t>
  </si>
  <si>
    <t>http://www.ctmhomecare.com/Products/index_Detail.asp?tStyle=0202&amp;PModel=HS-2800</t>
  </si>
  <si>
    <t>http://www.ctmhomecare.com/Products/index_Detail.asp?tStyle=0202&amp;PModel=HS-570</t>
  </si>
  <si>
    <t>http://www.ctmhomecare.com/Products/index_Detail.asp?tStyle=0202&amp;PModel=HS-730</t>
  </si>
  <si>
    <t>http://www.clubcar.com/ResidentialGolfCars/Pages/Products.aspx?page=Car&amp;id=83&amp;market=private&amp;category=private</t>
  </si>
  <si>
    <t>http://www.clubcar.com/ResidentialGolfCars/Pages/Products.aspx?page=Car&amp;id=74&amp;market=private&amp;category=private</t>
  </si>
  <si>
    <t>http://www.clubcar.com/ResidentialGolfCars/Pages/Products.aspx?page=Car&amp;id=84&amp;market=private&amp;category=private</t>
  </si>
  <si>
    <t>http://www.clubcar.com/ResidentialGolfCars/Pages/Products.aspx?page=Car&amp;id=78&amp;market=private&amp;category=private</t>
  </si>
  <si>
    <t>http://www.clubcar.com/xrtUtilityVehicles/Pages/xrtVehicles.aspx?page=Specs&amp;market=recreational&amp;category=recreational&amp;id=72</t>
  </si>
  <si>
    <t>http://www.clubcar.com/xrtUtilityVehicles/Pages/xrtVehicles.aspx?page=Specs&amp;market=recreational&amp;category=recreational&amp;id=66</t>
  </si>
  <si>
    <t>http://www.clubcar.com/xrtUtilityVehicles/Pages/xrtVehicles.aspx?page=Specs&amp;market=recreational&amp;category=recreational&amp;id=65</t>
  </si>
  <si>
    <t>http://www.clubcar.com/UtilityAndTransport/Pages/TransportationVehicles.aspx?page=Specs&amp;market=commercial&amp;category=transportation%20vehicles&amp;id=16</t>
  </si>
  <si>
    <t>http://www.clubcar.com/UtilityAndTransport/Pages/TransportationVehicles.aspx?page=Specs&amp;market=commercial&amp;category=transportation%20vehicles&amp;id=17</t>
  </si>
  <si>
    <t>http://www.clubcar.com/UtilityAndTransport/Pages/TransportationVehicles.aspx?page=Specs&amp;market=commercial&amp;category=transportation%20vehicles&amp;id=18</t>
  </si>
  <si>
    <t>http://www.clubcar.com/UtilityAndTransport/Pages/TransportationVehicles.aspx?page=Specs&amp;market=commercial&amp;category=transportation%20vehicles&amp;id=14</t>
  </si>
  <si>
    <t>http://www.clubcar.com/UtilityAndTransport/Pages/TransportationVehicles.aspx?page=Specs&amp;market=commercial&amp;category=transportation%20vehicles&amp;id=15</t>
  </si>
  <si>
    <t>http://www.clubcar.com/UtilityAndTransport/Pages/UtilityVehicles.aspx?page=Specs&amp;market=commercial&amp;category=utility%20vehicles&amp;id=20</t>
  </si>
  <si>
    <t>http://www.clubcar.com/UtilityAndTransport/Pages/UtilityVehicles.aspx?page=Specs&amp;market=commercial&amp;category=utility%20vehicles&amp;id=21</t>
  </si>
  <si>
    <t>http://www.clubcar.com/UtilityAndTransport/Pages/UtilityVehicles.aspx?page=Specs&amp;market=commercial&amp;category=utility%20vehicles&amp;id=23</t>
  </si>
  <si>
    <t>http://www.clubcar.com/UtilityAndTransport/Pages/UtilityVehicles.aspx?page=Specs&amp;market=commercial&amp;category=utility%20vehicles&amp;id=24</t>
  </si>
  <si>
    <t>http://www.parcar.com/ngp/!Columbia.DisplayObject?nObjectID_in=56732</t>
  </si>
  <si>
    <t>http://www.parcar.com/ngp/!Columbia.DisplayObject?nObjectID_in=56733</t>
  </si>
  <si>
    <t>http://www.parcar.com/ngp/!Columbia.DisplayObject?nObjectID_in=56734</t>
  </si>
  <si>
    <t>http://www.parcar.com/ngp/!Columbia.DisplayObject?nObjectID_in=56735</t>
  </si>
  <si>
    <t>http://www.parcar.com/ngp/!Columbia.DisplayObject?nObjectID_in=56807</t>
  </si>
  <si>
    <t>http://www.cushmanco.com/pages/personnel/bellhop2.html</t>
  </si>
  <si>
    <t>http://www.cushmanco.com/pages/personnel/bellhop4.html</t>
  </si>
  <si>
    <t>http://www.cushmanco.com/pages/personnel/bellhop6.html</t>
  </si>
  <si>
    <t>http://www.cushmanco.com/pages/personnel/shuttle2p2.html</t>
  </si>
  <si>
    <t>https://media.drivemedical.com/catalogs/574/products/detail/845fc65f-b956-4794-a3ce-2864dcf32799.jpg</t>
  </si>
  <si>
    <t>https://media.drivemedical.com/catalogs/574/products/detail/469f66a3-b107-4947-995c-a51e1469a6cc.jpg</t>
  </si>
  <si>
    <t>https://media.drivemedical.com/catalogs/574/products/detail/ea5f9f00-4e7a-4cbd-bf7e-01d4ff2d3d63.jpg</t>
  </si>
  <si>
    <t>https://media.drivemedical.com/catalogs/574/products/detail/e4d36ee1-9de3-4f1c-bc44-e9718b52ef96.jpg</t>
  </si>
  <si>
    <t>https://media.drivemedical.com/catalogs/574/products/detail/da9333f9-2f30-4baf-9bbe-98374a6f3b76.jpg</t>
  </si>
  <si>
    <t>https://media.drivemedical.com/catalogs/574/products/detail/589dda78-d8b9-417e-b7cf-c0b8dd67886a.jpg</t>
  </si>
  <si>
    <t>https://media.drivemedical.com/catalogs/574/products/detail/3330f614-86a3-41a5-bd06-d947da951287.jpg</t>
  </si>
  <si>
    <t>https://media.drivemedical.com/catalogs/574/products/detail/d4a5c690-41ac-4d89-a4b2-885304e8a1fb.jpg</t>
  </si>
  <si>
    <t>https://media.drivemedical.com/catalogs/574/products/detail/01126199-b65e-4934-8e7d-36253a66278b.jpg</t>
  </si>
  <si>
    <t>http://www.ezgo.com/golf/fleet/txt.html</t>
  </si>
  <si>
    <t>http://www.ezgo.textron.com/personal/sport/clays_car.html</t>
  </si>
  <si>
    <t>http://www.ezgo.textron.com/personal/leisure/freedom_rxv.html</t>
  </si>
  <si>
    <t>http://www.ezgo.textron.com/personal/leisure/st_custom.html</t>
  </si>
  <si>
    <t>http://www.ezgo.textron.com/personal/leisure/st_express.html</t>
  </si>
  <si>
    <t>http://www.ezgo.textron.com/personal/work/st_sport_II.html</t>
  </si>
  <si>
    <t>http://www.ezgo.textron.com/golf/fleet/eagle_sgc.html</t>
  </si>
  <si>
    <t>http://www.fairplaycars.com/downloads/2008goatFlyer.pdf</t>
  </si>
  <si>
    <t>http://www.fairplaycars.com/fp08_webdoc.pdf</t>
  </si>
  <si>
    <t>http://www.goldentech.com/roll/Roll.pdf</t>
  </si>
  <si>
    <t>http://www.permobilusa.com/pdf/C300_Corpus_specs.pdf</t>
  </si>
  <si>
    <t>http://www.permobilusa.com/pdf/Koala_Miniflex_specs.pdf</t>
  </si>
  <si>
    <t>http://www.permobilusa.com/pdf/HD3_Chairman_Specs.pdf</t>
  </si>
  <si>
    <t>http://www.permobilusa.com/pdf/Playman_Robo_specs.pdf</t>
  </si>
  <si>
    <t>http://www.permobilusa.com/pdf/Street%20Corpus_specs.pdf</t>
  </si>
  <si>
    <t>http://www.permobilusa.com/pdf/C400_Corpus_specs.pdf</t>
  </si>
  <si>
    <t>http://www.permobilusa.com/pdf/C350_Spec_Sheet.pdf</t>
  </si>
  <si>
    <t>output voltage likely 1.4 amps.</t>
  </si>
  <si>
    <t>http://www.shoprider.com/product_info.php?cPath=1&amp;products_id=73</t>
  </si>
  <si>
    <t>http://www.shoprider.com/category/scooters/shoprider-scootie-jr.php</t>
  </si>
  <si>
    <t>http://www.shoprider.com/images/compact_scooters.pdf</t>
  </si>
  <si>
    <t>http://www.shoprider.com/forms_2006/manual/manual_Dasher9.pdf</t>
  </si>
  <si>
    <t>http://www.shoprider.com/images/form_sunrunner34.pdf</t>
  </si>
  <si>
    <t>http://www.shoprider.com/images/heavy-duty-manual.pdf</t>
  </si>
  <si>
    <t>http://www.shoprider.com/forms_2006/manual/manual_flagship.pdf</t>
  </si>
  <si>
    <t>http://www.tomberlin.net/electric-vehicles/tomberlin-48ss-electric-vehicle</t>
  </si>
  <si>
    <t>http://www.westerngolfcar.com/images/PDFfiles/model100.pdf</t>
  </si>
  <si>
    <t>http://www.westerngolfcar.com/pages/2002web/model300.htm</t>
  </si>
  <si>
    <t>http://www.westerngolfcar.com/images/PDFfiles/elegante.pdf</t>
  </si>
  <si>
    <t>http://www.westerngolfcar.com/lidocoupe.htm</t>
  </si>
  <si>
    <t>http://www.yamahagolfcar.com/vehicles/specs/9/1030/49/electric.aspx</t>
  </si>
  <si>
    <t>http://www.yamahagolfcar.com/vehicles/specs/11/1036/56/electric.aspx</t>
  </si>
  <si>
    <t>http://www.lesterelectrical.com/products/lestronicgolf.PDF</t>
  </si>
  <si>
    <t>http://www.lvssales.com/index-Chargers.html</t>
  </si>
  <si>
    <t>Hedge Hog 19 inch 12 V Cordless Hedge Trimmer</t>
  </si>
  <si>
    <t>CHT400R</t>
  </si>
  <si>
    <t>18-Volt Cordless Electric Hedge Trimmer</t>
  </si>
  <si>
    <t>NHT518-1</t>
  </si>
  <si>
    <t>Black &amp; Decker 6-Volt Cordless Electric Shrubber</t>
  </si>
  <si>
    <t>DS700</t>
  </si>
  <si>
    <t>Black &amp; Decker Hedge Hog 22-Inch 14.4-Volt Cordless Electric Hedge Trimmer</t>
  </si>
  <si>
    <t>CHT500</t>
  </si>
  <si>
    <t>Remington Cordless Electric 18 Volt 22-Inch Hedge Trimmer</t>
  </si>
  <si>
    <t>BH1822A</t>
  </si>
  <si>
    <t>Worx 20-Inch 18-Volt Cordless Electric Hedge Trimmer</t>
  </si>
  <si>
    <t>WG250</t>
  </si>
  <si>
    <t>WORX 3.6 Volt Lithium-Ion Cordless Grass Shear/Hedge Trimmer </t>
  </si>
  <si>
    <t>WG800.1</t>
  </si>
  <si>
    <t>http://www.amazon.com/Reconditioned-Black-Decker-Cordless-CHT400R/dp/B001TDL4HK/ref=sr_1_1?ie=UTF8&amp;s=hi&amp;qid=1239716282&amp;sr=8-1</t>
  </si>
  <si>
    <t>http://www.amazon.com/Black-Decker-NHT518-1-Cordless-Electric/dp/B001K2YBA2/ref=sr_1_2?ie=UTF8&amp;s=hi&amp;qid=1239716282&amp;sr=8-2</t>
  </si>
  <si>
    <t>http://www.amazon.com/Black-Decker-Cordless-Electric-DS700/dp/B000E7WLEC/ref=sr_1_7?ie=UTF8&amp;s=hi&amp;qid=1239716282&amp;sr=8-7</t>
  </si>
  <si>
    <t>http://www.amazon.com/Black-Decker-14-4-Volt-Cordless-CHT500/dp/B00005AKZJ/ref=sr_1_11?ie=UTF8&amp;s=hi&amp;qid=1239716282&amp;sr=8-11</t>
  </si>
  <si>
    <t>http://www.amazon.com/Remington-Cordless-Electric-22-Inch-BH1822A/dp/B000XVJ29G/ref=sr_1_14?ie=UTF8&amp;s=hi&amp;qid=1239716282&amp;sr=8-14</t>
  </si>
  <si>
    <t>http://www.amazon.com/Worx-20-Inch-Cordless-Electric-WG250/dp/B000NKN7VQ/ref=sr_1_4?ie=UTF8&amp;s=hi&amp;qid=1239716282&amp;sr=8-4</t>
  </si>
  <si>
    <t>http://www.amazon.com/Lithium-Ion-Cordless-Grass-Trimmer-WG800-1/dp/B001V5JLZS/ref=sr_1_15?ie=UTF8&amp;s=hi&amp;qid=1239716282&amp;sr=8-15</t>
  </si>
  <si>
    <t>244760-00</t>
  </si>
  <si>
    <t>PS140</t>
  </si>
  <si>
    <t>WA3152</t>
  </si>
  <si>
    <t>WA3512</t>
  </si>
  <si>
    <t>http://www.dewaltservicenet.com/documents/English/Instruction%20Manual/583994-01,CHT400.pdf</t>
  </si>
  <si>
    <t>http://blackanddecker.com/ProductGuide/Product-Details.aspx?ProductID=6458</t>
  </si>
  <si>
    <t>http://www.blackanddeckerservicenet.com/Products/DocumentView.aspx?productid=64159&amp;typeId=13966&amp;documentId=32221</t>
  </si>
  <si>
    <t>http://www.blackanddeckerservicenet.com/Products/DocumentView.aspx?productid=552&amp;typeId=6178&amp;documentId=7915</t>
  </si>
  <si>
    <t>http://www.peoplepoweredmachines.com/remington/_docs/122044-01B.PDF</t>
  </si>
  <si>
    <t>http://www.worxpowertools.com/product-manuals/WG250-M-060420.pdf</t>
  </si>
  <si>
    <t>http://www.amazon.com/WG800-1-Lithium-Ion-Cordless-Grass-Trimmer/dp/B001V5JLZS%3FSubscriptionId=13K7X3EFHZKTCRYRWPG2&amp;tag=onlineantiq03-20&amp;linkCode=sp1&amp;camp=2025&amp;creative=165953&amp;creativeASIN=B001V5JLZS</t>
  </si>
  <si>
    <t>http://www.blackanddeckerservicenet.com/Products/DocumentView.aspx?productid=33764&amp;typeId=9042&amp;documentId=22089</t>
  </si>
  <si>
    <t>CHARLES</t>
  </si>
  <si>
    <t>Delta-Q</t>
  </si>
  <si>
    <t>Dual Pro</t>
  </si>
  <si>
    <t>Guest</t>
  </si>
  <si>
    <t>Minn Kota</t>
  </si>
  <si>
    <t>Power-Sonic</t>
  </si>
  <si>
    <t>ProMariner</t>
  </si>
  <si>
    <t>Schumacher</t>
  </si>
  <si>
    <t xml:space="preserve">Schumacher </t>
  </si>
  <si>
    <t>Soneil</t>
  </si>
  <si>
    <t>Xantrex</t>
  </si>
  <si>
    <t>93-INCHGR10-A</t>
  </si>
  <si>
    <t>93-12105SP-A</t>
  </si>
  <si>
    <t>93-12155SP-A</t>
  </si>
  <si>
    <t>93-12205SP-A</t>
  </si>
  <si>
    <t>93-12305SP-A</t>
  </si>
  <si>
    <t>93-12405SP-A</t>
  </si>
  <si>
    <t>93-12505SP-A</t>
  </si>
  <si>
    <t>93-12605SP-A</t>
  </si>
  <si>
    <t>93-12805SP-A</t>
  </si>
  <si>
    <t>93-121005SP-A</t>
  </si>
  <si>
    <t>93-24105SP-A</t>
  </si>
  <si>
    <t>93-24205SP-A</t>
  </si>
  <si>
    <t>93-24305SP-A</t>
  </si>
  <si>
    <t>93-24405SP-A</t>
  </si>
  <si>
    <t>93-24505SP-A</t>
  </si>
  <si>
    <t>93-24605SP-A</t>
  </si>
  <si>
    <t>QuiQ</t>
  </si>
  <si>
    <t>91248</t>
  </si>
  <si>
    <t>Go Charge</t>
  </si>
  <si>
    <t>GC121</t>
  </si>
  <si>
    <t>Sportsman</t>
  </si>
  <si>
    <t>SS1</t>
  </si>
  <si>
    <t>Recreation</t>
  </si>
  <si>
    <t>RS1</t>
  </si>
  <si>
    <t>RS2</t>
  </si>
  <si>
    <t>2612A</t>
  </si>
  <si>
    <t>2632A</t>
  </si>
  <si>
    <t>SCR</t>
  </si>
  <si>
    <t>09611</t>
  </si>
  <si>
    <t>C-Series</t>
  </si>
  <si>
    <t>PSC-1210000A-C</t>
  </si>
  <si>
    <t>PSC-241000A-C</t>
  </si>
  <si>
    <t>A-Series</t>
  </si>
  <si>
    <t>PSC-64000A</t>
  </si>
  <si>
    <t>PSC-12-10A</t>
  </si>
  <si>
    <t>ProMite 5</t>
  </si>
  <si>
    <t>ProMite 5/5</t>
  </si>
  <si>
    <t xml:space="preserve">  ProMite 5/5/3</t>
  </si>
  <si>
    <t xml:space="preserve">  ProSport 6 Gen 2</t>
  </si>
  <si>
    <t xml:space="preserve">  ProSport 8 Gen 2</t>
  </si>
  <si>
    <t>ProSport 12- GEN 2</t>
  </si>
  <si>
    <t>ProSport 20 Gen 2</t>
  </si>
  <si>
    <t>ProSport 20 plus Gen 2</t>
  </si>
  <si>
    <t>ProTournament 300 - Long</t>
  </si>
  <si>
    <t xml:space="preserve"> ProTournament 300 Quad</t>
  </si>
  <si>
    <t>Protech I  1210i</t>
  </si>
  <si>
    <t>ProTech1215i</t>
  </si>
  <si>
    <t>ProTech1220i</t>
  </si>
  <si>
    <t>ProTech1240i Plus</t>
  </si>
  <si>
    <t xml:space="preserve">ProNautic1250 C3 </t>
  </si>
  <si>
    <t>ProNautic2430 C3</t>
  </si>
  <si>
    <t xml:space="preserve">  Digital Mobile Charge40 - 24V to 12V Battery to Battery</t>
  </si>
  <si>
    <t>Digital Mobile Charge130 - 24V Digital Mobile Charge Alternator to Battery</t>
  </si>
  <si>
    <t xml:space="preserve"> SF-51A-PE</t>
  </si>
  <si>
    <t>SS-210A</t>
  </si>
  <si>
    <t>Ship'n Shore</t>
  </si>
  <si>
    <t>ACC-SS-210-A</t>
  </si>
  <si>
    <t>SpeedCharge</t>
  </si>
  <si>
    <t>SC-6500A</t>
  </si>
  <si>
    <t>1206S</t>
  </si>
  <si>
    <t>3650SR</t>
  </si>
  <si>
    <t>4840SR</t>
  </si>
  <si>
    <t>XC3012</t>
  </si>
  <si>
    <t>XC5012</t>
  </si>
  <si>
    <t>XC1524</t>
  </si>
  <si>
    <t>XC2524</t>
  </si>
  <si>
    <t>Up to 130 Amps (Varies w/Alternator Size)</t>
  </si>
  <si>
    <t>10 to 20</t>
  </si>
  <si>
    <t>20/10/2 (65 for engine start)</t>
  </si>
  <si>
    <t>http://www.northeastmarineelectronics.com/charles-10amp-120-240v-12-24-vdc-programmable-battery-chg.aspx</t>
  </si>
  <si>
    <t>http://www.charlesindustries.com/main/ma_batchcch_ad2.html</t>
  </si>
  <si>
    <t>http://www.delta-q.com/products/QuiQ-data-sheet.pdf</t>
  </si>
  <si>
    <t>http://www.dualpro.com/media/pdf/Go%20Charge%20insert.pdf</t>
  </si>
  <si>
    <t>http://www.dualpro.com/media/pdf/SS1%20insert.pdf</t>
  </si>
  <si>
    <t>http://www.dualpro.com/media/pdf/RS1%20insert.pdf</t>
  </si>
  <si>
    <t>http://www.dualpro.com/media/pdf/RS2%20insert.pdf</t>
  </si>
  <si>
    <t>http://www.consumersmarine.com/modperl/product/details.cgi?i=800024&amp;pdesc=Guest_2613_Waterproof_Charger&amp;cname=Battery-Chargers&amp;aID=41B&amp;merchID=3006&amp;r=view</t>
  </si>
  <si>
    <t>http://www.consumersmarine.com/modperl/product/details.cgi?i=800027&amp;pdesc=Guest_2620_Waterproof_Charger&amp;cname=Battery-Chargers&amp;aID=41B&amp;merchID=3006&amp;r=view</t>
  </si>
  <si>
    <t>http://www.northeastmarineelectronics.com/guest2612acharger.aspx</t>
  </si>
  <si>
    <t>http://www.northeastmarineelectronics.com/guest6ampbatterycharger.aspx</t>
  </si>
  <si>
    <t>http://www.northeastmarineelectronics.com/guest2632acharger30ampdcout.aspx</t>
  </si>
  <si>
    <t>"charge rating" 20 h</t>
  </si>
  <si>
    <t>http://www.lesterelectrical.com/products/SCR_Line_10-05.pdf</t>
  </si>
  <si>
    <t>http://www.lesterelectrical.com/products/09611.PDF</t>
  </si>
  <si>
    <t>http://www.boatersworld.com/product/MP63816655.htm?bct=%3Bcibattery-chargers</t>
  </si>
  <si>
    <t>http://www.boatersworld.com/product/MP63515344.htm?bct=%3Bcibattery-chargers</t>
  </si>
  <si>
    <t>http://www.boatersworld.com/product/MP63524382.htm?bct=%3Bcibattery-chargers</t>
  </si>
  <si>
    <t>http://www.boatersworld.com/product/MP63515341.htm?bct=%3Bcibattery-chargers</t>
  </si>
  <si>
    <t>http://www.boatersworld.com/product/MP63523788.htm?bct=%3Bcibattery-chargers</t>
  </si>
  <si>
    <t>http://www.power-sonic.com/site/doc/prod/146.pdf</t>
  </si>
  <si>
    <t>http://www.power-sonic.com/site/doc/prod/147.pdf</t>
  </si>
  <si>
    <t>http://promariner.com/productFeature.php?ProductNum=31305&amp;page=2</t>
  </si>
  <si>
    <t>Also 12 v batteries</t>
  </si>
  <si>
    <t>http://promariner.com/productFeature.php?ProductNum=31310&amp;page=2</t>
  </si>
  <si>
    <t>Also 12 and "24+ENG"</t>
  </si>
  <si>
    <t>http://promariner.com/productFeature.php?ProductNum=31313&amp;page=2</t>
  </si>
  <si>
    <t>http://promariner.com/productFeature.php?ProductNum=42006&amp;page=2</t>
  </si>
  <si>
    <t>http://promariner.com/productFeature.php?ProductNum=42008&amp;page=2</t>
  </si>
  <si>
    <t>http://www.antonline.com/p_42012-NX_636436.htm</t>
  </si>
  <si>
    <t>http://promariner.com/productFeature.php?ProductNum=42020&amp;page=2</t>
  </si>
  <si>
    <t>http://promariner.com/productFeature.php?ProductNum=42021&amp;page=2</t>
  </si>
  <si>
    <t>http://promariner.com/productFeature.php?ProductNum=51031&amp;page=2</t>
  </si>
  <si>
    <t>http://promariner.com/productFeature.php?ProductNum=51034</t>
  </si>
  <si>
    <t>http://promariner.com/productFeature.php?ProductNum=63310</t>
  </si>
  <si>
    <t>http://promariner.com/productFeature.php?ProductNum=63315&amp;page=2</t>
  </si>
  <si>
    <t>http://promariner.com/productFeature.php?ProductNum=63320&amp;page=2</t>
  </si>
  <si>
    <t>http://promariner.com/productFeature.php?ProductNum=63341&amp;page=1</t>
  </si>
  <si>
    <t>http://promariner.com/productFeature.php?ProductNum=63550&amp;page=2</t>
  </si>
  <si>
    <t>http://promariner.com/productFeature.php?ProductNum=63730&amp;page=2</t>
  </si>
  <si>
    <t>http://promariner.com/productFeature.php?ProductNum=05503&amp;page=0</t>
  </si>
  <si>
    <t>http://promariner.com/productFeature.php?ProductNum=05514&amp;page=2</t>
  </si>
  <si>
    <t>http://store.schumachermart.com/ss-51a-pe.html</t>
  </si>
  <si>
    <t>http://www.fondriest.com/products/schumacher_ss-210a.htm</t>
  </si>
  <si>
    <t>http://www.batterymart.com/p-schumacher-10-20-amp-charger.html</t>
  </si>
  <si>
    <t>http://www.amazon.com/Schumacher-SC-6500A-Speedcharge-Automatic-Battery/dp/B000FH9ONC</t>
  </si>
  <si>
    <t>http://soneil.com/Completesets/SPEC1206S.022701.pdf</t>
  </si>
  <si>
    <t>http://soneil.com/Completesets/3650SR.pdf</t>
  </si>
  <si>
    <t>http://soneil.com/Completesets/4840SR.pdf</t>
  </si>
  <si>
    <t>http://www.xantrex.com/web/id/180/p/1/pt/29/product.asp</t>
  </si>
  <si>
    <t>[Varies]</t>
  </si>
  <si>
    <t>Lead Acid (Wet/AGM), Gelled Electrolyte</t>
  </si>
  <si>
    <t>Lead Acid (Wet/AGM)</t>
  </si>
  <si>
    <t>Lead Acid (Wet/Sealed)</t>
  </si>
  <si>
    <t>Lead Acid (Wet)</t>
  </si>
  <si>
    <t>Varies</t>
  </si>
  <si>
    <t>Lead Acid (Gel, Sealed, Wet)</t>
  </si>
  <si>
    <t>Lead Acid</t>
  </si>
  <si>
    <t>iPhone 3G</t>
  </si>
  <si>
    <t>G1</t>
  </si>
  <si>
    <t>Touch Diamond</t>
  </si>
  <si>
    <t>Fuze</t>
  </si>
  <si>
    <t>LG</t>
  </si>
  <si>
    <t>Voyager</t>
  </si>
  <si>
    <t>EnV2</t>
  </si>
  <si>
    <t>Dare</t>
  </si>
  <si>
    <t>Vu</t>
  </si>
  <si>
    <t>Flare LX175</t>
  </si>
  <si>
    <t>Rhythm</t>
  </si>
  <si>
    <t>Chocolate 3</t>
  </si>
  <si>
    <t>RAZR</t>
  </si>
  <si>
    <t>Zine ZN5</t>
  </si>
  <si>
    <t>i335</t>
  </si>
  <si>
    <t>V195s</t>
  </si>
  <si>
    <t>Rokr E8</t>
  </si>
  <si>
    <t>W755</t>
  </si>
  <si>
    <t>RAZR2 V9x</t>
  </si>
  <si>
    <t>Nokia</t>
  </si>
  <si>
    <t>E71</t>
  </si>
  <si>
    <t>N79</t>
  </si>
  <si>
    <t>N85</t>
  </si>
  <si>
    <t>N86</t>
  </si>
  <si>
    <t>E66</t>
  </si>
  <si>
    <t>Centro</t>
  </si>
  <si>
    <t>Pantech</t>
  </si>
  <si>
    <t>Breeze</t>
  </si>
  <si>
    <t>Research In Motion</t>
  </si>
  <si>
    <t>Blackberry Bold</t>
  </si>
  <si>
    <t>Blackberry Curve 8300</t>
  </si>
  <si>
    <t>Blackberry Curve 8350i</t>
  </si>
  <si>
    <t>Blackberry Storm</t>
  </si>
  <si>
    <t>Rant</t>
  </si>
  <si>
    <t>Instinct</t>
  </si>
  <si>
    <t>Memoir</t>
  </si>
  <si>
    <t>Omnia</t>
  </si>
  <si>
    <t>Knack SCH-U310</t>
  </si>
  <si>
    <t>Innov8</t>
  </si>
  <si>
    <t>K850i</t>
  </si>
  <si>
    <t>Giant</t>
  </si>
  <si>
    <t>Twist Freedom</t>
  </si>
  <si>
    <t>Twist Freedom W</t>
  </si>
  <si>
    <t>Twist Freedom DX</t>
  </si>
  <si>
    <t>Twist Freedon DX W</t>
  </si>
  <si>
    <t>Ohm Cycles</t>
  </si>
  <si>
    <t>Urban XU450</t>
  </si>
  <si>
    <t>Urban XU700</t>
  </si>
  <si>
    <t>Sport XS700</t>
  </si>
  <si>
    <t>Sport XS750</t>
  </si>
  <si>
    <t>Schwinn</t>
  </si>
  <si>
    <t>Tailwind</t>
  </si>
  <si>
    <t>Transit</t>
  </si>
  <si>
    <t>World GSE</t>
  </si>
  <si>
    <t>Continental</t>
  </si>
  <si>
    <t>Trikke</t>
  </si>
  <si>
    <t>free rein</t>
  </si>
  <si>
    <t>Pon-e</t>
  </si>
  <si>
    <t>Ultra Motor</t>
  </si>
  <si>
    <t>Europa</t>
  </si>
  <si>
    <t>A2B</t>
  </si>
  <si>
    <t>X-Treme Scooters</t>
  </si>
  <si>
    <t>XB 508</t>
  </si>
  <si>
    <t>X 250</t>
  </si>
  <si>
    <t>X 500</t>
  </si>
  <si>
    <t>XP 700</t>
  </si>
  <si>
    <t>X 010</t>
  </si>
  <si>
    <t>X 360</t>
  </si>
  <si>
    <t>X 150</t>
  </si>
  <si>
    <t>XB 700</t>
  </si>
  <si>
    <t>XB 700li</t>
  </si>
  <si>
    <t>XB 600</t>
  </si>
  <si>
    <t>XB 562</t>
  </si>
  <si>
    <t>BPC-L7S02A</t>
  </si>
  <si>
    <t>charge indicator light</t>
  </si>
  <si>
    <t>http://www.trikke.com/Trikke-Showroom/Parts-Accessories/Charger-for-Pon-e</t>
  </si>
  <si>
    <t>Direct Plug</t>
  </si>
  <si>
    <t>Li-Polymer</t>
  </si>
  <si>
    <t>lead acid</t>
  </si>
  <si>
    <t>http://www.ohmcycles.com</t>
  </si>
  <si>
    <t>http://www.schwinnelectricbikes.com</t>
  </si>
  <si>
    <t>http://ultramotor.com</t>
  </si>
  <si>
    <t>http://www.x-tremescooters.com/electric_bicycles/electric_bicycles.html</t>
  </si>
  <si>
    <t>Professional Power Tools</t>
  </si>
  <si>
    <t>18V Compact Drill</t>
  </si>
  <si>
    <t>CDC18SB-2</t>
  </si>
  <si>
    <t>18V 3 Tool Combo Kit, Drill/Driver, Circular Saw and Flashlight</t>
  </si>
  <si>
    <t>CDC318C-2</t>
  </si>
  <si>
    <t>18V 4-tool Litheon™ Combo Kit</t>
  </si>
  <si>
    <t>CLPK40-180</t>
  </si>
  <si>
    <t>18V 5-Piece Cordless Combo Kit</t>
  </si>
  <si>
    <t>CPK51-18</t>
  </si>
  <si>
    <t>24V 2-Piece Cordless Combo Kit</t>
  </si>
  <si>
    <t>93624HDR</t>
  </si>
  <si>
    <t>4-Piece 36V Litheon™ Cordless Combo Kit</t>
  </si>
  <si>
    <t>CPK40-36</t>
  </si>
  <si>
    <t>18 Volt Cordless Reciprocating Saw Kit</t>
  </si>
  <si>
    <t>DC385K</t>
  </si>
  <si>
    <t>Heavy-Duty 18-Volt Ni-Cad 1/2-Inch Cordless Drill/Driver Kit</t>
  </si>
  <si>
    <t>DC759KA</t>
  </si>
  <si>
    <t>Kawasaki</t>
  </si>
  <si>
    <t>19.2-volt 20-piece Cordless Drill Set</t>
  </si>
  <si>
    <t>18V Compact Lithium-Ion Cordless 1/2 In. Driver-Drill Kit</t>
  </si>
  <si>
    <t>LCT300W</t>
  </si>
  <si>
    <t>18-Volt LXT Lithium-Ion 4-Tool Cordless Combo Kit</t>
  </si>
  <si>
    <t>LXT407</t>
  </si>
  <si>
    <t>18V Li-Ion Compact Drill Kit</t>
  </si>
  <si>
    <t>2601-22</t>
  </si>
  <si>
    <t>18v LXT 1/2" drill</t>
  </si>
  <si>
    <t>18v Compact drill</t>
  </si>
  <si>
    <t>2602-22</t>
  </si>
  <si>
    <t>18-Volt Variable Speed Cordless Drill</t>
  </si>
  <si>
    <t>PC180DK-2</t>
  </si>
  <si>
    <t>18 V Hammer Drill</t>
  </si>
  <si>
    <t>R86111</t>
  </si>
  <si>
    <t>18-Volt Cordless 2-Speed 3/8-Inch Drill/Driver</t>
  </si>
  <si>
    <t>2887-05</t>
  </si>
  <si>
    <t>14.4 Vold Cordless High Performance Driver</t>
  </si>
  <si>
    <t>HPD14k-2</t>
  </si>
  <si>
    <t>Cordless Super Compact Drill w/ Lithium Ion Technology</t>
  </si>
  <si>
    <t>SC1400</t>
  </si>
  <si>
    <t>18-Volt Ni-Cad 1/2-inch Cordless Impact Wrench Kit</t>
  </si>
  <si>
    <t>DW059K-2</t>
  </si>
  <si>
    <t>Heavy Duty 1 hr Vehicle-based dc Charger</t>
  </si>
  <si>
    <t>BL1830</t>
  </si>
  <si>
    <t>Bosch Web Site</t>
  </si>
  <si>
    <t>Lowe's</t>
  </si>
  <si>
    <t>http://www.walmart.com/catalog/product.do?product_id=10779757#ProductDetail</t>
  </si>
  <si>
    <t>http://www.walmart.com/catalog/product.do?product_id=10779758#ProductDetail</t>
  </si>
  <si>
    <t>http://www.homedepot.com/webapp/wcs/stores/servlet/ProductDisplay?storeId=10051&amp;langId=-1&amp;catalogId=10053&amp;productId=100618900&amp;N=10000003+90401&amp;D=cordless</t>
  </si>
  <si>
    <t>http://www.amazon.com/DEWALT-DC759KA-Heavy-Duty-18-Volt-Cordless/dp/B00008WFT3/ref=sr_1_9?ie=UTF8&amp;s=hi&amp;qid=1237926352&amp;sr=1-9</t>
  </si>
  <si>
    <t>http://www.homedepot.com/webapp/wcs/stores/servlet/ProductDisplay?storeId=10051&amp;langId=-1&amp;catalogId=10053&amp;productId=100588408&amp;N=10000003+90401&amp;D=cordless</t>
  </si>
  <si>
    <t>http://www.amazon.com/Makita-LCT300W-18-Volt-Lithium-Ion-Cordless/dp/B000V2BRM2/ref=sr_1_5?ie=UTF8&amp;s=hi&amp;qid=1237926352&amp;sr=1-5</t>
  </si>
  <si>
    <t>http://www.amazon.com/Makita-LXT407-18-Volt-Lithium-Ion-Cordless/dp/B000V2JAI0/ref=sr_1_23?ie=UTF8&amp;s=hi&amp;qid=1238016335&amp;sr=1-23</t>
  </si>
  <si>
    <t>http://www.homedepot.com/webapp/wcs/stores/servlet/ProductDisplay?storeId=10051&amp;langId=-1&amp;catalogId=10053&amp;productId=100615067&amp;N=10000003+90401&amp;D=cordless#specs</t>
  </si>
  <si>
    <t>http://www.lowes.com/lowes/lkn?action=productDetail&amp;productId=76712-79992-PC180DK-2&amp;lpage=none</t>
  </si>
  <si>
    <t>http://www.homedepot.com/webapp/wcs/stores/servlet/ProductDisplay?storeId=10051&amp;langId=-1&amp;catalogId=10053&amp;productId=100618257&amp;N=10000003+90401&amp;D=cordless</t>
  </si>
  <si>
    <t>http://www.amazon.com/Skil-2887-05-18-Volt-Cordless-Batteries/dp/B0000C6DXL/ref=sr_1_22?ie=UTF8&amp;s=hi&amp;qid=1238016335&amp;sr=1-22</t>
  </si>
  <si>
    <t>http://www.amazon.com/exec/obidos/ASIN/B001735R2U/ref=nosim/8685595-20</t>
  </si>
  <si>
    <t>http://www.amazon.com/DeWALT-DW059K-2-18-Volt-Ni-Cad-Cordless/dp/B0001LQLE2/ref=sr_1_27?ie=UTF8&amp;s=hi&amp;qid=1238018177&amp;sr=1-27</t>
  </si>
  <si>
    <t>http://www.amazon.com/DeWalt-DC9310-Heavy-Duty-7-2-Volt/dp/B000X1NZPI/ref=sr_1_1?ie=UTF8&amp;s=hi&amp;qid=1251930806&amp;sr=1-1</t>
  </si>
  <si>
    <t>http://www.homedepot.com/h_d1/N-5yc1vZ1xr5/R-100671629/h_d2/ProductDisplay?langId=-1&amp;storeId=10051&amp;catalogId=10053</t>
  </si>
  <si>
    <t>BC630</t>
  </si>
  <si>
    <t>BC130</t>
  </si>
  <si>
    <t>BC004</t>
  </si>
  <si>
    <t>BC830</t>
  </si>
  <si>
    <t>R840091</t>
  </si>
  <si>
    <t>SC118</t>
  </si>
  <si>
    <t>5106551-02 </t>
  </si>
  <si>
    <t>BAT618</t>
  </si>
  <si>
    <t>BAT180</t>
  </si>
  <si>
    <t>BAT031</t>
  </si>
  <si>
    <t>BAT836</t>
  </si>
  <si>
    <t>DC9096</t>
  </si>
  <si>
    <t>194309-1</t>
  </si>
  <si>
    <t>BL1815</t>
  </si>
  <si>
    <t>48-11-1815</t>
  </si>
  <si>
    <t>hpb14</t>
  </si>
  <si>
    <t>90503075 </t>
  </si>
  <si>
    <t>http://www.boschtools.com/Products/Tools/Pages/BoschProductDetail.aspx?pid=CLPK40-180</t>
  </si>
  <si>
    <t>http://www.boschtools.com/Products/Tools/Pages/BoschProductDetail.aspx?pid=CPK51-18</t>
  </si>
  <si>
    <t>http://www.boschtools.com/Products/Tools/Pages/BoschProductDetail.aspx?pid=93624HDR</t>
  </si>
  <si>
    <t>http://www.boschtools.com/Products/Tools/Pages/BoschProductDetail.aspx?pid=CPK40-36</t>
  </si>
  <si>
    <t>http://www.dewalt.com/us/products/tool_detail.asp?productID=8821</t>
  </si>
  <si>
    <t>http://www.dewalt.com/us/products/tool_detail.asp?productID=8780</t>
  </si>
  <si>
    <t>http://www.makita.com/en-us/Modules/Tools/ToolDetails.aspx?ID=20211</t>
  </si>
  <si>
    <t>http://www.makita.com/en-us/Modules/Tools/ToolDetails.aspx?ID=24073</t>
  </si>
  <si>
    <t>http://www.makita.com/en-us/Modules/Tools/ToolDetails.aspx?ID=24062</t>
  </si>
  <si>
    <t>http://www.milwaukeetool.com/webapp/wcs/stores/servlet/ProductDisplay?storeId=27&amp;catalogId=40028&amp;langId=-1&amp;mainCategoryId=192327&amp;fromSearch=Y&amp;productId=748354</t>
  </si>
  <si>
    <t>http://www.ridgid.com/Tools/R86111-Hammer-Drill/EN/index.htm</t>
  </si>
  <si>
    <t>http://www.skiltools.com/en/Accessories/Category/default.html?cid=63</t>
  </si>
  <si>
    <t>http://www.amazon.com/dp/B0008EP0WQ/ref=asc_df_B0008EP0WQ861518?smid=A2PVHCCZU2W0WR&amp;tag=dealtmp386286-20&amp;linkCode=asn</t>
  </si>
  <si>
    <t>http://www.dewaltservicenet.com/Products/DocumentView.aspx?productid=66539&amp;typeId=15446&amp;documentId=34610</t>
  </si>
  <si>
    <t>http://www.dewalt.com/us/products/tool_detail.asp?productID=6347</t>
  </si>
  <si>
    <t>Duracell</t>
  </si>
  <si>
    <t>Gomobile 1HR Charger</t>
  </si>
  <si>
    <t>Value Charger with 4AA Pre Charged Rechargeable Nimh Batteries</t>
  </si>
  <si>
    <t>CEF14DX4</t>
  </si>
  <si>
    <t>Mobile Charger with 2AA Pre Charged Nimh Batteries</t>
  </si>
  <si>
    <t>DURCEF23DX2</t>
  </si>
  <si>
    <t>Energizer</t>
  </si>
  <si>
    <t>Universal Compact Battery Charger</t>
  </si>
  <si>
    <t>CHCFC-WOB</t>
  </si>
  <si>
    <t>15 Minute Charger</t>
  </si>
  <si>
    <t>CH15MNCP4</t>
  </si>
  <si>
    <t>e2 Charger for AA &amp; AAA</t>
  </si>
  <si>
    <t>e2</t>
  </si>
  <si>
    <t>Value Charger</t>
  </si>
  <si>
    <t>CHVC3</t>
  </si>
  <si>
    <t>Family Charger</t>
  </si>
  <si>
    <t>CHFC</t>
  </si>
  <si>
    <t>Hitech</t>
  </si>
  <si>
    <t>iC Advanced Battery Charger</t>
  </si>
  <si>
    <t>IC--1109V</t>
  </si>
  <si>
    <t>K620-PC-C+4</t>
  </si>
  <si>
    <t xml:space="preserve">La Crosse Technology </t>
  </si>
  <si>
    <t>AlphaPower Battery Charger</t>
  </si>
  <si>
    <t>BC-700</t>
  </si>
  <si>
    <t>Multiplex</t>
  </si>
  <si>
    <t>LN514 Charger with Power Supply</t>
  </si>
  <si>
    <t xml:space="preserve">LN5014 </t>
  </si>
  <si>
    <t>Rayovac</t>
  </si>
  <si>
    <t>Universal Battery Charger</t>
  </si>
  <si>
    <t>PS3</t>
  </si>
  <si>
    <t>Sanyo</t>
  </si>
  <si>
    <t>Eneloop 4 Pack AA NiMH Pre-Charged Rechargeable Batteries w/ Charger</t>
  </si>
  <si>
    <t>SEC-MQN064</t>
  </si>
  <si>
    <t>Power Battery Charger</t>
  </si>
  <si>
    <t>BCG-34HLD4</t>
  </si>
  <si>
    <t>Battery Charger with LCD Display and 4 AA Ni-MH Rechargeable Batteries</t>
  </si>
  <si>
    <t>Tenergy</t>
  </si>
  <si>
    <t>Universal Ni-MH &amp; NI-Cd Battery Charger With  Timer Control</t>
  </si>
  <si>
    <t>T1199B</t>
  </si>
  <si>
    <t>Rechargeable Li-Ion Batteries with Smart Charger</t>
  </si>
  <si>
    <t>RCR123A</t>
  </si>
  <si>
    <t>Universal Smart Fast Carger</t>
  </si>
  <si>
    <t>BC1HU</t>
  </si>
  <si>
    <t>T-2833 Compact Foldable Plug NiMH/NiCd Baattery Charger</t>
  </si>
  <si>
    <t>V2833</t>
  </si>
  <si>
    <t>Titanium</t>
  </si>
  <si>
    <t>Power Power Rechargeable AA/AAA Battery Charger Kit</t>
  </si>
  <si>
    <t>TG100</t>
  </si>
  <si>
    <t>1 Hour Smart Ultra-Quick Battery Charger</t>
  </si>
  <si>
    <t>TPEC-TP1HR</t>
  </si>
  <si>
    <t>Triton II</t>
  </si>
  <si>
    <t>Digital Peak Charger with 12V Power Supply</t>
  </si>
  <si>
    <t>Vanson</t>
  </si>
  <si>
    <t>Compact Dual Charger for 9V NiMH Battery</t>
  </si>
  <si>
    <t>CH-P228</t>
  </si>
  <si>
    <t>Smart Universal Battery Charger</t>
  </si>
  <si>
    <t>V-2299</t>
  </si>
  <si>
    <t>Drugstore.com</t>
  </si>
  <si>
    <t>Shoplet.com</t>
  </si>
  <si>
    <t>Walgreens</t>
  </si>
  <si>
    <t>Greenbatteries.com</t>
  </si>
  <si>
    <t>Only Battery Packs</t>
  </si>
  <si>
    <t>Battery Superstore</t>
  </si>
  <si>
    <t>All0-Battery.com</t>
  </si>
  <si>
    <t>Battery Junction</t>
  </si>
  <si>
    <t>Battery junction</t>
  </si>
  <si>
    <t>http://www.drugstore.com/products/prod.asp?pid=222496&amp;catid=45532&amp;aid=338077&amp;aparam=duracell_go_mobile_charg&amp;CAID=0e888c71-db5b-4736-baa8-5febef0e1083</t>
  </si>
  <si>
    <t>http://www.amazon.com/Duracell-Charger-Rechargeable-Batteries-CEF14DX4N/dp/B000XSBVMU/ref=sr_1_1?ie=UTF8&amp;s=electronics&amp;qid=1249482751&amp;sr=8-1</t>
  </si>
  <si>
    <t>http://www.shoplet.com/office/db/DURCEF23DX2.html</t>
  </si>
  <si>
    <t>http://www.bestbuy.com/site/olspage.jsp?skuId=7329465&amp;st=universal+battery+charger&amp;lp=1&amp;type=product&amp;cp=1&amp;id=1118844609099</t>
  </si>
  <si>
    <t>http://www.amazon.com/Energizer-Rechargeable-Charger-charger-adapter/dp/B000GF2L7E/ref=sr_1_1?ie=UTF8&amp;s=electronics&amp;qid=1249483250&amp;sr=1-1</t>
  </si>
  <si>
    <t>http://www.walgreens.com/store/product.jsp?id=prod4118521&amp;CATID=100397&amp;skuid=sku4117391&amp;V=G&amp;ec=nt_525922&amp;srccode=cii_9324560&amp;cpncode=22-25943281-2</t>
  </si>
  <si>
    <t>http://www.greenbatteries.com/echvcwb2.html</t>
  </si>
  <si>
    <t>http://www.greenbatteries.com/echfcv.html</t>
  </si>
  <si>
    <t>http://onlybatterypacks.com/showitem.asp?ItemID=11505</t>
  </si>
  <si>
    <t>http://www.walmart.com/catalog/product.do?product_id=5639896</t>
  </si>
  <si>
    <t>http://www.amazon.com/Crosse-Technology-BC-700-Battery-Charger/dp/B000RSOV50/ref=sr_1_2?ie=UTF8&amp;s=electronics&amp;qid=1249476949&amp;sr=1-2</t>
  </si>
  <si>
    <t>http://www.onlybatterypacks.com/showitem.asp?ItemID=11115.12</t>
  </si>
  <si>
    <t>http://www.amazon.com/Rayovac-Universal-Battery-Rechargeable-Batteries/dp/B000A0IL9C/ref=sr_1_1?ie=UTF8&amp;s=electronics&amp;qid=1249331825&amp;sr=1-1</t>
  </si>
  <si>
    <t>http://www.amazon.com/Sanyo-Eneloop-Pre-Charged-Rechargable-Batteries/dp/tech-data/B000IV0REA/ref=de_a_smtd</t>
  </si>
  <si>
    <t>http://www.amazon.com/dp/B00012F7HS/ref=asc_df_B00012F7HS871537?smid=ATVPDKIKX0DER&amp;linkCode=asn&amp;creative=380341&amp;creativeASIN=B00012F7HS&amp;tag=cnet-3496-20</t>
  </si>
  <si>
    <t>http://www.amazon.com/Sony-BCG-34HRMF4-Battery-Rechargeable-Batteries/dp/B0002IOIMQ/ref=sr_1_1?ie=UTF8&amp;s=electronics&amp;qid=1249482542&amp;sr=8-1</t>
  </si>
  <si>
    <t>http://battery-superstore.com/Tenergy-T1199B-Universal-NiMH-NiCd-Battery/M/B0019273U8.htm</t>
  </si>
  <si>
    <t>http://battery-superstore.com/4-RCR123A-3.0V-900mAh-Rechargeable-LiIon/M/9575871979.htm</t>
  </si>
  <si>
    <t>http://www.all-battery.com/bc1hu110-240vuniversalfastsmartchargerforallbatteries.aspx</t>
  </si>
  <si>
    <t>http://www.batteryjunction.com/coch8nibaaa2.html</t>
  </si>
  <si>
    <t>http://www.batteryjunction.com/tpec-ttg100.html</t>
  </si>
  <si>
    <t>http://www.batteryjunction.com/tpec-tp1hr.html</t>
  </si>
  <si>
    <t>http://onlybatterypacks.com/showitem.asp?ItemID=10965</t>
  </si>
  <si>
    <t>http://www.batteryjunction.com/chcoduchfor9.html</t>
  </si>
  <si>
    <t>http://www.batteryjunction.com/v2pocounbach.html</t>
  </si>
  <si>
    <t>7 to 8.5</t>
  </si>
  <si>
    <t>11 to 16</t>
  </si>
  <si>
    <t>2 to 7</t>
  </si>
  <si>
    <t>3 to 5</t>
  </si>
  <si>
    <t>4 to 14</t>
  </si>
  <si>
    <t>6 to 7</t>
  </si>
  <si>
    <t>4 to 10</t>
  </si>
  <si>
    <t>1 to 11</t>
  </si>
  <si>
    <t>5 to 19</t>
  </si>
  <si>
    <t>3 to 18</t>
  </si>
  <si>
    <t>0.2-0.7A</t>
  </si>
  <si>
    <t>0.1 to 5.0A</t>
  </si>
  <si>
    <t>01 to 5.0A</t>
  </si>
  <si>
    <t>AA, AAA</t>
  </si>
  <si>
    <t>AA, AAA, C, D, 9V</t>
  </si>
  <si>
    <t>AA, AAA, 9V</t>
  </si>
  <si>
    <t>9V</t>
  </si>
  <si>
    <t>NiMH, NiCd</t>
  </si>
  <si>
    <t>All Sizes</t>
  </si>
  <si>
    <t>NiMH, NiCd, Lithium, Lead-Acid</t>
  </si>
  <si>
    <t>Alkaline, NiMH, NiCd</t>
  </si>
  <si>
    <t>NiCd, NiMH, Lithium-ion, 6V, 12V, 24V Lead Acid</t>
  </si>
  <si>
    <t>NiMH/NiCd</t>
  </si>
  <si>
    <t>1 to 10</t>
  </si>
  <si>
    <t>1 to 14</t>
  </si>
  <si>
    <t>2, 4</t>
  </si>
  <si>
    <t>1 to 24</t>
  </si>
  <si>
    <t>FC Mobile 2</t>
  </si>
  <si>
    <t>NES Portable System</t>
  </si>
  <si>
    <t>GamePark Holdings</t>
  </si>
  <si>
    <t xml:space="preserve">GP2X F200  </t>
  </si>
  <si>
    <t>DS Lite</t>
  </si>
  <si>
    <t>Dsi</t>
  </si>
  <si>
    <t>Game Boy Micro</t>
  </si>
  <si>
    <t>N Gage</t>
  </si>
  <si>
    <t>Pelican Accessories</t>
  </si>
  <si>
    <t>VG Pocket</t>
  </si>
  <si>
    <t xml:space="preserve">Sony Computer Entertainment </t>
  </si>
  <si>
    <t>PlayStation Portable Slim (and Lite)</t>
  </si>
  <si>
    <t>Also used by Dsi</t>
  </si>
  <si>
    <t>http://store.nintendo.com/webapp/wcs/stores/servlet/CategoryDisplay?catalogId=10001&amp;storeId=10001&amp;langId=-1&amp;currency=USD&amp;ignoreCrumbs=N&amp;crumb1=%253CA%2BHREF%253D%2522javascript%253APassOn%2528%2527C%2527%252C%2B%2527CategoryDisplay%2527%252C%252762205%2527%252C%2B%2527N%2527%2529%253B%2522%253EDS%253C%252FA%253E&amp;crumb1Ignore=&amp;crumb2=%253CA%2BHREF%253D%2522javascript%253APassOn%2528%2527X%2527%252C%2B%2527ChooseView%2527%252C%2527%2527%252C%2B%2527%2527%2529%253B%2522%253ENintendo%2BDS%2BLite%253C%252FA%253E&amp;crumb2Ignore=&amp;crumb3=&amp;crumb3Ignore=&amp;translateFrom=%C3%88%C3%89%C3%87&amp;translateTo=EEC&amp;usrSearchText=&amp;searchText=&amp;selSrchType=&amp;page=&amp;view=&amp;productId=&amp;categoryId=62209&amp;lastAction=CategoryDisplay&amp;orderTotal=null&amp;tranId=0&amp;jktranid=&amp;rpComment=&amp;dropOff=</t>
  </si>
  <si>
    <t>Also used by DS Lite</t>
  </si>
  <si>
    <t>http://uk.playstation.com/media/22073/PSP-1003K-2.8.pdf</t>
  </si>
  <si>
    <t>http://www.dealextreme.com/photogallery.dx/sku.4415</t>
  </si>
  <si>
    <t>http://cgi.ebay.com/BATTERY-CHARGER-%3D-Nokia-NGAGE-N-GAGE-BL-5CL-BL5CL_W0QQitemZ370240184027QQcmdZViewItemQQimsxZ20090805?IMSfp=TL090805156002r11428</t>
  </si>
  <si>
    <t>http://buy.ecplaza.net/search/1s1nf20sell/ac_adapters__PSP_3000.html</t>
  </si>
  <si>
    <t>http://www.radioshack.com/product/index.jsp?productId=3333868&amp;CAWELAID=260212317</t>
  </si>
  <si>
    <t>http://ngage.gamezone.com/gamesell/p22840.htm</t>
  </si>
  <si>
    <t>http://www.pspslimlite.com/sonyplaystationportableslimandlitepsp/</t>
  </si>
  <si>
    <t>GE</t>
  </si>
  <si>
    <t>GXSF30H</t>
  </si>
  <si>
    <t>24 volt :7275907; 7095373</t>
  </si>
  <si>
    <t>http://products.geappliances.com/MarketingObjectRetrieval/Dispatcher?RequestType=PDF&amp;Name=49-50177-1.pdf</t>
  </si>
  <si>
    <t>YLA-2440</t>
  </si>
  <si>
    <t>http://www.softenerparts.zoovy.com/product/7275907/Transformer_with_Power_Cord_SEARS_24_volt_7275907_70953</t>
  </si>
  <si>
    <t>12-Inch 18 Volt Cordless Electric String Trimmer</t>
  </si>
  <si>
    <t>BS1812A</t>
  </si>
  <si>
    <t>18-Volt Cordless Electric Pole Hedge Trimmer</t>
  </si>
  <si>
    <t>NPT318</t>
  </si>
  <si>
    <t>8-Inch 12-Volt Cordless Electric String Trimmer and Edger</t>
  </si>
  <si>
    <t>CST800</t>
  </si>
  <si>
    <t>Poulan/Weed Eater</t>
  </si>
  <si>
    <t>Electric Twist 'N Edge Plus Grass Trimmer,14"</t>
  </si>
  <si>
    <t>XT114</t>
  </si>
  <si>
    <t>c-max 24 Volt Cordless Line Trimmer/Edger</t>
  </si>
  <si>
    <t>WLT24</t>
  </si>
  <si>
    <t>8-Inch 12-Volt Cordless Electric Trimmer </t>
  </si>
  <si>
    <t>10-Inch 18-Volt Cordless Electric String Trimmer/Edger</t>
  </si>
  <si>
    <t>GT WG150</t>
  </si>
  <si>
    <t>http://www.amazon.com/Remington-12-Inch-Cordless-Electric-BS1812A/dp/B000WER6A6/ref=sr_1_9?ie=UTF8&amp;s=hi&amp;qid=1239716282&amp;sr=8-9</t>
  </si>
  <si>
    <t>http://www.amazon.com/Black-Decker-NPT318-Cordless-Electric/dp/B0007NP05U/ref=sr_1_8?ie=UTF8&amp;s=hi&amp;qid=1239716282&amp;sr=8-8</t>
  </si>
  <si>
    <t>http://www.amazon.com/Black-Decker-Cordless-Electric-CST800/dp/B000087QW3/ref=sr_1_7?ie=UTF8&amp;s=hi&amp;qid=1239718493&amp;sr=8-7</t>
  </si>
  <si>
    <t>http://www.walmart.com/catalog/catalog.gsp?cat=4892&amp;fromPageCatId=14503</t>
  </si>
  <si>
    <t>http://www.walmart.com/catalog/product.do?product_id=3380300</t>
  </si>
  <si>
    <t>http://www.amazon.com/Toro-12-Volt-Cordless-Electric-51467/dp/B000H1WA28/ref=sr_1_4?ie=UTF8&amp;s=hi&amp;qid=1239718493&amp;sr=8-4</t>
  </si>
  <si>
    <t>http://www.amazon.com/Worx-WG150-10-Inch-Cordless-Electric/dp/B000NKPCDM/ref=sr_1_1?ie=UTF8&amp;s=hi&amp;qid=1239718322&amp;sr=8-1</t>
  </si>
  <si>
    <t>http://12.153.20.74/manuals/122042-01A.PDF</t>
  </si>
  <si>
    <t>http://www.blackanddeckerservicenet.com/Products/DocumentView.aspx?productid=38273&amp;typeId=14147&amp;documentId=32991</t>
  </si>
  <si>
    <t>http://www.blackanddeckerservicenet.com/Products/DocumentView.aspx?productid=30437&amp;typeId=7354&amp;documentId=20882</t>
  </si>
  <si>
    <t>http://weborder.husqvarna.com/order_static/doc/WOUS/WOUS2009/WOUS2009-TNECORDLESS-545186757-952711896.pdf</t>
  </si>
  <si>
    <t>https://homeownersolutions.toro.com/portal/server.pt?space=CommunityPage&amp;cached=true&amp;parentname=CommunityPage&amp;parentid=1&amp;in_hi_userid=19462&amp;control=SetCommunity&amp;CommunityID=214&amp;PageID=238#manualsResultPage</t>
  </si>
  <si>
    <t>http://www.worxyardtools.com/cordless/grass-trimmers.html?source=worxgtcom</t>
  </si>
  <si>
    <t>Direct operation</t>
  </si>
  <si>
    <t>Cannot determine operation</t>
  </si>
  <si>
    <t>Indirect operation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</si>
</sst>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0.0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rgb="FFCCCCCC"/>
      <name val="Verdana"/>
      <family val="2"/>
    </font>
    <font>
      <b/>
      <sz val="18.5"/>
      <name val="Verdana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4"/>
      <color rgb="FF000000"/>
      <name val="Trebuchet MS"/>
      <family val="2"/>
    </font>
    <font>
      <sz val="10"/>
      <color indexed="12"/>
      <name val="Arial"/>
      <family val="2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2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25" fillId="23" borderId="2" applyNumberFormat="0" applyAlignment="0" applyProtection="0"/>
    <xf numFmtId="0" fontId="25" fillId="23" borderId="2" applyNumberFormat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 applyProtection="0"/>
    <xf numFmtId="0" fontId="18" fillId="3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12" fillId="5" borderId="7" applyNumberFormat="0" applyFont="0" applyAlignment="0" applyProtection="0"/>
    <xf numFmtId="0" fontId="3" fillId="5" borderId="7" applyNumberFormat="0" applyFont="0" applyAlignment="0" applyProtection="0"/>
    <xf numFmtId="0" fontId="3" fillId="5" borderId="7" applyNumberFormat="0" applyFont="0" applyAlignment="0" applyProtection="0"/>
    <xf numFmtId="0" fontId="12" fillId="5" borderId="7" applyNumberFormat="0" applyFont="0" applyAlignment="0" applyProtection="0"/>
    <xf numFmtId="0" fontId="3" fillId="5" borderId="7" applyNumberFormat="0" applyFont="0" applyAlignment="0" applyProtection="0"/>
    <xf numFmtId="0" fontId="3" fillId="5" borderId="7" applyNumberFormat="0" applyFon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6">
    <xf numFmtId="0" fontId="0" fillId="0" borderId="0" xfId="0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6" fillId="0" borderId="0" xfId="131" applyFill="1" applyBorder="1" applyAlignment="1" applyProtection="1"/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30" borderId="0" xfId="0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30" borderId="14" xfId="0" applyFill="1" applyBorder="1"/>
    <xf numFmtId="0" fontId="0" fillId="0" borderId="15" xfId="0" applyBorder="1"/>
    <xf numFmtId="0" fontId="0" fillId="0" borderId="15" xfId="0" applyFill="1" applyBorder="1"/>
    <xf numFmtId="0" fontId="0" fillId="0" borderId="20" xfId="0" applyBorder="1"/>
    <xf numFmtId="0" fontId="0" fillId="0" borderId="17" xfId="0" applyBorder="1"/>
    <xf numFmtId="0" fontId="0" fillId="0" borderId="14" xfId="0" applyFill="1" applyBorder="1"/>
    <xf numFmtId="0" fontId="6" fillId="0" borderId="15" xfId="131" applyFill="1" applyBorder="1" applyAlignment="1" applyProtection="1"/>
    <xf numFmtId="0" fontId="5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30" borderId="16" xfId="0" applyFill="1" applyBorder="1"/>
    <xf numFmtId="0" fontId="0" fillId="30" borderId="17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6" xfId="0" applyFill="1" applyBorder="1" applyAlignment="1">
      <alignment horizontal="left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30" borderId="17" xfId="0" applyFill="1" applyBorder="1" applyAlignment="1">
      <alignment wrapText="1"/>
    </xf>
    <xf numFmtId="0" fontId="0" fillId="30" borderId="18" xfId="0" applyFill="1" applyBorder="1" applyAlignment="1">
      <alignment wrapText="1"/>
    </xf>
    <xf numFmtId="0" fontId="0" fillId="24" borderId="17" xfId="0" applyFill="1" applyBorder="1" applyAlignment="1">
      <alignment wrapText="1"/>
    </xf>
    <xf numFmtId="0" fontId="0" fillId="25" borderId="17" xfId="0" applyFill="1" applyBorder="1" applyAlignment="1">
      <alignment horizontal="left" wrapText="1"/>
    </xf>
    <xf numFmtId="0" fontId="0" fillId="25" borderId="17" xfId="0" applyFill="1" applyBorder="1" applyAlignment="1">
      <alignment wrapText="1"/>
    </xf>
    <xf numFmtId="0" fontId="0" fillId="25" borderId="18" xfId="0" applyFill="1" applyBorder="1" applyAlignment="1">
      <alignment wrapText="1"/>
    </xf>
    <xf numFmtId="0" fontId="0" fillId="26" borderId="17" xfId="0" applyFill="1" applyBorder="1" applyAlignment="1">
      <alignment wrapText="1"/>
    </xf>
    <xf numFmtId="0" fontId="0" fillId="27" borderId="17" xfId="0" applyFill="1" applyBorder="1" applyAlignment="1">
      <alignment wrapText="1"/>
    </xf>
    <xf numFmtId="0" fontId="0" fillId="27" borderId="17" xfId="0" applyFill="1" applyBorder="1" applyAlignment="1">
      <alignment horizontal="center" wrapText="1"/>
    </xf>
    <xf numFmtId="0" fontId="0" fillId="27" borderId="18" xfId="0" applyFill="1" applyBorder="1" applyAlignment="1">
      <alignment wrapText="1"/>
    </xf>
    <xf numFmtId="0" fontId="0" fillId="29" borderId="17" xfId="0" applyFill="1" applyBorder="1" applyAlignment="1">
      <alignment wrapText="1"/>
    </xf>
    <xf numFmtId="0" fontId="0" fillId="29" borderId="18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0" borderId="15" xfId="0" applyFill="1" applyBorder="1"/>
    <xf numFmtId="0" fontId="8" fillId="0" borderId="0" xfId="0" applyFont="1" applyBorder="1"/>
    <xf numFmtId="0" fontId="0" fillId="0" borderId="0" xfId="0" applyNumberFormat="1" applyFill="1" applyBorder="1"/>
    <xf numFmtId="0" fontId="0" fillId="0" borderId="0" xfId="0" applyNumberFormat="1" applyBorder="1"/>
    <xf numFmtId="0" fontId="5" fillId="31" borderId="12" xfId="0" applyFont="1" applyFill="1" applyBorder="1" applyAlignment="1">
      <alignment horizontal="center"/>
    </xf>
    <xf numFmtId="0" fontId="0" fillId="31" borderId="17" xfId="0" applyFill="1" applyBorder="1" applyAlignment="1">
      <alignment wrapText="1"/>
    </xf>
    <xf numFmtId="0" fontId="0" fillId="26" borderId="16" xfId="0" applyFill="1" applyBorder="1" applyAlignment="1">
      <alignment wrapText="1"/>
    </xf>
    <xf numFmtId="0" fontId="0" fillId="26" borderId="18" xfId="0" applyFill="1" applyBorder="1" applyAlignment="1">
      <alignment wrapText="1"/>
    </xf>
    <xf numFmtId="0" fontId="5" fillId="0" borderId="22" xfId="0" applyFont="1" applyFill="1" applyBorder="1" applyAlignment="1">
      <alignment horizontal="center"/>
    </xf>
    <xf numFmtId="0" fontId="0" fillId="24" borderId="18" xfId="0" applyFill="1" applyBorder="1" applyAlignment="1">
      <alignment wrapText="1"/>
    </xf>
    <xf numFmtId="8" fontId="0" fillId="0" borderId="0" xfId="0" applyNumberFormat="1" applyFill="1" applyBorder="1"/>
    <xf numFmtId="8" fontId="0" fillId="0" borderId="0" xfId="0" applyNumberFormat="1" applyBorder="1"/>
    <xf numFmtId="0" fontId="0" fillId="0" borderId="15" xfId="0" applyNumberFormat="1" applyFill="1" applyBorder="1"/>
    <xf numFmtId="0" fontId="0" fillId="0" borderId="0" xfId="0" applyFill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4" fontId="0" fillId="0" borderId="0" xfId="0" quotePrefix="1" applyNumberFormat="1" applyFill="1" applyBorder="1"/>
    <xf numFmtId="0" fontId="0" fillId="0" borderId="0" xfId="0" quotePrefix="1" applyFill="1" applyBorder="1"/>
    <xf numFmtId="0" fontId="0" fillId="0" borderId="0" xfId="0" quotePrefix="1" applyFill="1" applyBorder="1" applyAlignment="1">
      <alignment horizontal="left"/>
    </xf>
    <xf numFmtId="165" fontId="0" fillId="0" borderId="0" xfId="115" applyNumberFormat="1" applyFont="1" applyFill="1" applyBorder="1"/>
    <xf numFmtId="6" fontId="0" fillId="0" borderId="0" xfId="0" applyNumberFormat="1" applyFill="1" applyBorder="1"/>
    <xf numFmtId="165" fontId="0" fillId="0" borderId="0" xfId="115" applyNumberFormat="1" applyFont="1" applyFill="1" applyBorder="1" applyAlignment="1">
      <alignment horizontal="right"/>
    </xf>
    <xf numFmtId="16" fontId="0" fillId="0" borderId="0" xfId="0" applyNumberFormat="1" applyFill="1" applyBorder="1"/>
    <xf numFmtId="14" fontId="0" fillId="0" borderId="0" xfId="0" applyNumberFormat="1" applyBorder="1"/>
    <xf numFmtId="166" fontId="0" fillId="0" borderId="0" xfId="0" applyNumberFormat="1" applyFill="1" applyBorder="1" applyAlignment="1">
      <alignment horizontal="center"/>
    </xf>
    <xf numFmtId="15" fontId="0" fillId="0" borderId="0" xfId="0" applyNumberFormat="1" applyFill="1" applyBorder="1"/>
    <xf numFmtId="14" fontId="0" fillId="0" borderId="15" xfId="0" quotePrefix="1" applyNumberFormat="1" applyFill="1" applyBorder="1"/>
    <xf numFmtId="0" fontId="0" fillId="30" borderId="14" xfId="0" applyFill="1" applyBorder="1" applyAlignment="1">
      <alignment vertical="center"/>
    </xf>
    <xf numFmtId="0" fontId="0" fillId="3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0" borderId="15" xfId="0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14" fontId="0" fillId="0" borderId="23" xfId="0" applyNumberFormat="1" applyFill="1" applyBorder="1"/>
    <xf numFmtId="0" fontId="0" fillId="30" borderId="18" xfId="0" applyFill="1" applyBorder="1"/>
    <xf numFmtId="0" fontId="33" fillId="0" borderId="0" xfId="131" applyFont="1" applyFill="1" applyBorder="1" applyAlignment="1" applyProtection="1"/>
    <xf numFmtId="0" fontId="0" fillId="32" borderId="0" xfId="0" applyFill="1" applyBorder="1"/>
    <xf numFmtId="0" fontId="0" fillId="32" borderId="0" xfId="0" applyFill="1" applyBorder="1" applyAlignment="1">
      <alignment horizontal="center"/>
    </xf>
    <xf numFmtId="0" fontId="0" fillId="32" borderId="15" xfId="0" applyFill="1" applyBorder="1"/>
    <xf numFmtId="0" fontId="0" fillId="32" borderId="14" xfId="0" applyFill="1" applyBorder="1"/>
    <xf numFmtId="0" fontId="7" fillId="32" borderId="0" xfId="0" applyFont="1" applyFill="1" applyBorder="1"/>
    <xf numFmtId="0" fontId="6" fillId="32" borderId="0" xfId="131" applyFill="1" applyBorder="1" applyAlignment="1" applyProtection="1"/>
    <xf numFmtId="0" fontId="0" fillId="32" borderId="20" xfId="0" applyFill="1" applyBorder="1"/>
    <xf numFmtId="0" fontId="0" fillId="32" borderId="20" xfId="0" applyFill="1" applyBorder="1" applyAlignment="1">
      <alignment horizontal="center"/>
    </xf>
    <xf numFmtId="0" fontId="0" fillId="32" borderId="21" xfId="0" applyFill="1" applyBorder="1"/>
    <xf numFmtId="0" fontId="7" fillId="0" borderId="14" xfId="0" applyFont="1" applyFill="1" applyBorder="1"/>
    <xf numFmtId="0" fontId="0" fillId="30" borderId="17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7" borderId="17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4" fillId="0" borderId="0" xfId="131" applyFont="1" applyFill="1" applyBorder="1" applyAlignment="1" applyProtection="1"/>
    <xf numFmtId="0" fontId="0" fillId="32" borderId="0" xfId="0" applyFont="1" applyFill="1" applyBorder="1"/>
    <xf numFmtId="0" fontId="0" fillId="32" borderId="14" xfId="0" applyFill="1" applyBorder="1" applyAlignment="1">
      <alignment horizontal="left"/>
    </xf>
    <xf numFmtId="165" fontId="5" fillId="0" borderId="0" xfId="115" applyNumberFormat="1" applyFont="1" applyFill="1" applyBorder="1" applyAlignment="1">
      <alignment horizontal="right"/>
    </xf>
    <xf numFmtId="165" fontId="0" fillId="24" borderId="17" xfId="115" applyNumberFormat="1" applyFont="1" applyFill="1" applyBorder="1" applyAlignment="1">
      <alignment horizontal="right" wrapText="1"/>
    </xf>
    <xf numFmtId="0" fontId="0" fillId="32" borderId="20" xfId="0" applyFill="1" applyBorder="1" applyAlignment="1">
      <alignment horizontal="right"/>
    </xf>
    <xf numFmtId="0" fontId="0" fillId="32" borderId="0" xfId="0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8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7" fontId="0" fillId="0" borderId="0" xfId="115" applyNumberFormat="1" applyFont="1" applyFill="1" applyBorder="1" applyAlignment="1">
      <alignment horizontal="right"/>
    </xf>
    <xf numFmtId="6" fontId="0" fillId="0" borderId="0" xfId="0" applyNumberFormat="1" applyFill="1" applyBorder="1" applyAlignment="1">
      <alignment horizontal="right"/>
    </xf>
    <xf numFmtId="7" fontId="0" fillId="0" borderId="0" xfId="115" applyNumberFormat="1" applyFont="1" applyBorder="1" applyAlignment="1">
      <alignment horizontal="right"/>
    </xf>
    <xf numFmtId="165" fontId="0" fillId="0" borderId="0" xfId="115" applyNumberFormat="1" applyFont="1" applyBorder="1" applyAlignment="1">
      <alignment horizontal="right"/>
    </xf>
    <xf numFmtId="165" fontId="0" fillId="0" borderId="17" xfId="115" applyNumberFormat="1" applyFont="1" applyFill="1" applyBorder="1" applyAlignment="1">
      <alignment horizontal="right"/>
    </xf>
    <xf numFmtId="0" fontId="4" fillId="0" borderId="0" xfId="0" applyFont="1" applyFill="1" applyBorder="1"/>
    <xf numFmtId="1" fontId="0" fillId="0" borderId="0" xfId="0" applyNumberFormat="1" applyBorder="1"/>
    <xf numFmtId="15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2" fontId="0" fillId="0" borderId="0" xfId="115" applyNumberFormat="1" applyFont="1" applyFill="1" applyBorder="1"/>
    <xf numFmtId="2" fontId="4" fillId="0" borderId="0" xfId="115" applyNumberFormat="1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23" xfId="0" applyFill="1" applyBorder="1"/>
    <xf numFmtId="2" fontId="0" fillId="0" borderId="0" xfId="0" applyNumberFormat="1" applyFill="1" applyBorder="1" applyAlignment="1">
      <alignment horizontal="right"/>
    </xf>
    <xf numFmtId="0" fontId="0" fillId="0" borderId="15" xfId="0" applyFont="1" applyFill="1" applyBorder="1"/>
    <xf numFmtId="0" fontId="0" fillId="0" borderId="0" xfId="0" applyFill="1" applyAlignment="1">
      <alignment horizontal="left"/>
    </xf>
    <xf numFmtId="0" fontId="0" fillId="32" borderId="0" xfId="0" applyFill="1"/>
    <xf numFmtId="0" fontId="5" fillId="0" borderId="24" xfId="0" applyFont="1" applyFill="1" applyBorder="1" applyAlignment="1">
      <alignment horizontal="center"/>
    </xf>
    <xf numFmtId="2" fontId="0" fillId="0" borderId="0" xfId="0" applyNumberFormat="1" applyBorder="1"/>
    <xf numFmtId="166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131" applyBorder="1" applyAlignment="1" applyProtection="1"/>
    <xf numFmtId="0" fontId="0" fillId="0" borderId="0" xfId="0" quotePrefix="1" applyFill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165" fontId="0" fillId="0" borderId="0" xfId="0" applyNumberFormat="1" applyBorder="1"/>
    <xf numFmtId="0" fontId="35" fillId="0" borderId="0" xfId="0" applyFont="1" applyBorder="1"/>
    <xf numFmtId="165" fontId="35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4" fontId="0" fillId="0" borderId="0" xfId="115" applyFont="1" applyBorder="1"/>
    <xf numFmtId="44" fontId="4" fillId="0" borderId="0" xfId="115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16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165" fontId="4" fillId="0" borderId="0" xfId="0" applyNumberFormat="1" applyFont="1" applyFill="1" applyBorder="1"/>
    <xf numFmtId="165" fontId="0" fillId="0" borderId="0" xfId="0" applyNumberFormat="1" applyFont="1" applyFill="1" applyBorder="1"/>
    <xf numFmtId="14" fontId="0" fillId="0" borderId="0" xfId="0" applyNumberFormat="1" applyFont="1" applyFill="1" applyBorder="1"/>
    <xf numFmtId="14" fontId="4" fillId="0" borderId="0" xfId="0" applyNumberFormat="1" applyFont="1" applyFill="1" applyBorder="1"/>
    <xf numFmtId="16" fontId="0" fillId="0" borderId="0" xfId="0" applyNumberFormat="1" applyBorder="1"/>
    <xf numFmtId="3" fontId="0" fillId="0" borderId="0" xfId="0" applyNumberFormat="1" applyBorder="1"/>
    <xf numFmtId="0" fontId="4" fillId="0" borderId="0" xfId="0" applyNumberFormat="1" applyFont="1" applyBorder="1"/>
    <xf numFmtId="0" fontId="1" fillId="0" borderId="0" xfId="0" applyFont="1" applyFill="1" applyBorder="1"/>
    <xf numFmtId="0" fontId="1" fillId="0" borderId="15" xfId="0" applyFont="1" applyBorder="1"/>
    <xf numFmtId="0" fontId="0" fillId="32" borderId="0" xfId="0" applyFill="1" applyBorder="1" applyAlignment="1">
      <alignment horizontal="left"/>
    </xf>
    <xf numFmtId="0" fontId="0" fillId="3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49" fontId="31" fillId="0" borderId="0" xfId="0" applyNumberFormat="1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0" fillId="0" borderId="20" xfId="0" applyFill="1" applyBorder="1"/>
    <xf numFmtId="0" fontId="4" fillId="0" borderId="0" xfId="0" applyFont="1" applyFill="1" applyAlignment="1">
      <alignment horizontal="left"/>
    </xf>
    <xf numFmtId="0" fontId="0" fillId="32" borderId="20" xfId="0" applyFill="1" applyBorder="1" applyAlignment="1">
      <alignment horizontal="left"/>
    </xf>
    <xf numFmtId="0" fontId="0" fillId="32" borderId="19" xfId="0" applyFill="1" applyBorder="1"/>
    <xf numFmtId="0" fontId="7" fillId="32" borderId="20" xfId="0" applyFont="1" applyFill="1" applyBorder="1"/>
    <xf numFmtId="0" fontId="0" fillId="0" borderId="14" xfId="0" applyFill="1" applyBorder="1" applyAlignment="1">
      <alignment horizontal="center"/>
    </xf>
    <xf numFmtId="0" fontId="6" fillId="32" borderId="20" xfId="131" applyFill="1" applyBorder="1" applyAlignment="1" applyProtection="1"/>
    <xf numFmtId="0" fontId="0" fillId="28" borderId="17" xfId="0" applyFill="1" applyBorder="1"/>
    <xf numFmtId="0" fontId="5" fillId="30" borderId="11" xfId="0" applyFont="1" applyFill="1" applyBorder="1" applyAlignment="1">
      <alignment horizontal="center"/>
    </xf>
    <xf numFmtId="0" fontId="5" fillId="30" borderId="12" xfId="0" applyFont="1" applyFill="1" applyBorder="1" applyAlignment="1">
      <alignment horizontal="center"/>
    </xf>
    <xf numFmtId="0" fontId="5" fillId="30" borderId="20" xfId="0" applyFont="1" applyFill="1" applyBorder="1" applyAlignment="1">
      <alignment horizontal="center"/>
    </xf>
    <xf numFmtId="0" fontId="5" fillId="29" borderId="12" xfId="0" applyFont="1" applyFill="1" applyBorder="1" applyAlignment="1">
      <alignment horizontal="center"/>
    </xf>
    <xf numFmtId="0" fontId="5" fillId="29" borderId="13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165" fontId="5" fillId="24" borderId="10" xfId="115" applyNumberFormat="1" applyFont="1" applyFill="1" applyBorder="1" applyAlignment="1">
      <alignment horizontal="center"/>
    </xf>
    <xf numFmtId="0" fontId="5" fillId="27" borderId="12" xfId="0" applyFont="1" applyFill="1" applyBorder="1" applyAlignment="1">
      <alignment horizontal="center"/>
    </xf>
    <xf numFmtId="0" fontId="5" fillId="27" borderId="12" xfId="0" applyFont="1" applyFill="1" applyBorder="1" applyAlignment="1">
      <alignment horizontal="left"/>
    </xf>
    <xf numFmtId="0" fontId="5" fillId="27" borderId="13" xfId="0" applyFont="1" applyFill="1" applyBorder="1" applyAlignment="1">
      <alignment horizontal="center"/>
    </xf>
    <xf numFmtId="0" fontId="5" fillId="26" borderId="11" xfId="0" applyFont="1" applyFill="1" applyBorder="1" applyAlignment="1">
      <alignment horizontal="center"/>
    </xf>
    <xf numFmtId="0" fontId="5" fillId="26" borderId="12" xfId="0" applyFont="1" applyFill="1" applyBorder="1" applyAlignment="1">
      <alignment horizontal="center"/>
    </xf>
    <xf numFmtId="0" fontId="5" fillId="26" borderId="13" xfId="0" applyFont="1" applyFill="1" applyBorder="1" applyAlignment="1">
      <alignment horizontal="center"/>
    </xf>
    <xf numFmtId="0" fontId="5" fillId="25" borderId="11" xfId="0" applyFont="1" applyFill="1" applyBorder="1" applyAlignment="1">
      <alignment horizontal="center"/>
    </xf>
    <xf numFmtId="0" fontId="5" fillId="25" borderId="12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165" fontId="5" fillId="24" borderId="12" xfId="115" applyNumberFormat="1" applyFont="1" applyFill="1" applyBorder="1" applyAlignment="1">
      <alignment horizontal="center"/>
    </xf>
    <xf numFmtId="0" fontId="5" fillId="24" borderId="13" xfId="0" applyFont="1" applyFill="1" applyBorder="1" applyAlignment="1">
      <alignment horizontal="center"/>
    </xf>
  </cellXfs>
  <cellStyles count="172">
    <cellStyle name="_x0013_" xfId="1"/>
    <cellStyle name="_x0013_ 2" xfId="2"/>
    <cellStyle name="_x0013_ 2 2" xfId="3"/>
    <cellStyle name="_x0013_ 2 3" xfId="4"/>
    <cellStyle name="_x0013_ 3" xfId="5"/>
    <cellStyle name="_x0013_ 3 2" xfId="6"/>
    <cellStyle name="_x0013_ 3 3" xfId="7"/>
    <cellStyle name="_x0013_ 4" xfId="8"/>
    <cellStyle name="_x0013_ 5" xfId="9"/>
    <cellStyle name="20% - Accent1 2" xfId="10"/>
    <cellStyle name="20% - Accent1 2 2" xfId="11"/>
    <cellStyle name="20% - Accent1 2 3" xfId="12"/>
    <cellStyle name="20% - Accent1 3" xfId="13"/>
    <cellStyle name="20% - Accent1 3 2" xfId="14"/>
    <cellStyle name="20% - Accent1 3 3" xfId="15"/>
    <cellStyle name="20% - Accent2 2" xfId="16"/>
    <cellStyle name="20% - Accent2 2 2" xfId="17"/>
    <cellStyle name="20% - Accent2 2 3" xfId="18"/>
    <cellStyle name="20% - Accent2 3" xfId="19"/>
    <cellStyle name="20% - Accent2 3 2" xfId="20"/>
    <cellStyle name="20% - Accent2 3 3" xfId="21"/>
    <cellStyle name="20% - Accent3 2" xfId="22"/>
    <cellStyle name="20% - Accent3 2 2" xfId="23"/>
    <cellStyle name="20% - Accent3 2 3" xfId="24"/>
    <cellStyle name="20% - Accent3 3" xfId="25"/>
    <cellStyle name="20% - Accent3 3 2" xfId="26"/>
    <cellStyle name="20% - Accent3 3 3" xfId="27"/>
    <cellStyle name="20% - Accent4 2" xfId="28"/>
    <cellStyle name="20% - Accent4 2 2" xfId="29"/>
    <cellStyle name="20% - Accent4 2 3" xfId="30"/>
    <cellStyle name="20% - Accent4 3" xfId="31"/>
    <cellStyle name="20% - Accent4 3 2" xfId="32"/>
    <cellStyle name="20% - Accent4 3 3" xfId="33"/>
    <cellStyle name="20% - Accent5 2" xfId="34"/>
    <cellStyle name="20% - Accent5 2 2" xfId="35"/>
    <cellStyle name="20% - Accent5 2 3" xfId="36"/>
    <cellStyle name="20% - Accent5 3" xfId="37"/>
    <cellStyle name="20% - Accent5 3 2" xfId="38"/>
    <cellStyle name="20% - Accent5 3 3" xfId="39"/>
    <cellStyle name="20% - Accent6 2" xfId="40"/>
    <cellStyle name="20% - Accent6 2 2" xfId="41"/>
    <cellStyle name="20% - Accent6 2 3" xfId="42"/>
    <cellStyle name="20% - Accent6 3" xfId="43"/>
    <cellStyle name="20% - Accent6 3 2" xfId="44"/>
    <cellStyle name="20% - Accent6 3 3" xfId="45"/>
    <cellStyle name="40% - Accent1 2" xfId="46"/>
    <cellStyle name="40% - Accent1 2 2" xfId="47"/>
    <cellStyle name="40% - Accent1 2 3" xfId="48"/>
    <cellStyle name="40% - Accent1 3" xfId="49"/>
    <cellStyle name="40% - Accent1 3 2" xfId="50"/>
    <cellStyle name="40% - Accent1 3 3" xfId="51"/>
    <cellStyle name="40% - Accent2 2" xfId="52"/>
    <cellStyle name="40% - Accent2 2 2" xfId="53"/>
    <cellStyle name="40% - Accent2 2 3" xfId="54"/>
    <cellStyle name="40% - Accent2 3" xfId="55"/>
    <cellStyle name="40% - Accent2 3 2" xfId="56"/>
    <cellStyle name="40% - Accent2 3 3" xfId="57"/>
    <cellStyle name="40% - Accent3 2" xfId="58"/>
    <cellStyle name="40% - Accent3 2 2" xfId="59"/>
    <cellStyle name="40% - Accent3 2 3" xfId="60"/>
    <cellStyle name="40% - Accent3 3" xfId="61"/>
    <cellStyle name="40% - Accent3 3 2" xfId="62"/>
    <cellStyle name="40% - Accent3 3 3" xfId="63"/>
    <cellStyle name="40% - Accent4 2" xfId="64"/>
    <cellStyle name="40% - Accent4 2 2" xfId="65"/>
    <cellStyle name="40% - Accent4 2 3" xfId="66"/>
    <cellStyle name="40% - Accent4 3" xfId="67"/>
    <cellStyle name="40% - Accent4 3 2" xfId="68"/>
    <cellStyle name="40% - Accent4 3 3" xfId="69"/>
    <cellStyle name="40% - Accent5 2" xfId="70"/>
    <cellStyle name="40% - Accent5 2 2" xfId="71"/>
    <cellStyle name="40% - Accent5 2 3" xfId="72"/>
    <cellStyle name="40% - Accent5 3" xfId="73"/>
    <cellStyle name="40% - Accent5 3 2" xfId="74"/>
    <cellStyle name="40% - Accent5 3 3" xfId="75"/>
    <cellStyle name="40% - Accent6 2" xfId="76"/>
    <cellStyle name="40% - Accent6 2 2" xfId="77"/>
    <cellStyle name="40% - Accent6 2 3" xfId="78"/>
    <cellStyle name="40% - Accent6 3" xfId="79"/>
    <cellStyle name="40% - Accent6 3 2" xfId="80"/>
    <cellStyle name="40% - Accent6 3 3" xfId="81"/>
    <cellStyle name="60% - Accent1 2" xfId="82"/>
    <cellStyle name="60% - Accent1 3" xfId="83"/>
    <cellStyle name="60% - Accent2 2" xfId="84"/>
    <cellStyle name="60% - Accent2 3" xfId="85"/>
    <cellStyle name="60% - Accent3 2" xfId="86"/>
    <cellStyle name="60% - Accent3 3" xfId="87"/>
    <cellStyle name="60% - Accent4 2" xfId="88"/>
    <cellStyle name="60% - Accent4 3" xfId="89"/>
    <cellStyle name="60% - Accent5 2" xfId="90"/>
    <cellStyle name="60% - Accent5 3" xfId="91"/>
    <cellStyle name="60% - Accent6 2" xfId="92"/>
    <cellStyle name="60% - Accent6 3" xfId="93"/>
    <cellStyle name="Accent1 2" xfId="94"/>
    <cellStyle name="Accent1 3" xfId="95"/>
    <cellStyle name="Accent2 2" xfId="96"/>
    <cellStyle name="Accent2 3" xfId="97"/>
    <cellStyle name="Accent3 2" xfId="98"/>
    <cellStyle name="Accent3 3" xfId="99"/>
    <cellStyle name="Accent4 2" xfId="100"/>
    <cellStyle name="Accent4 3" xfId="101"/>
    <cellStyle name="Accent5 2" xfId="102"/>
    <cellStyle name="Accent5 3" xfId="103"/>
    <cellStyle name="Accent6 2" xfId="104"/>
    <cellStyle name="Accent6 3" xfId="105"/>
    <cellStyle name="Bad 2" xfId="106"/>
    <cellStyle name="Bad 3" xfId="107"/>
    <cellStyle name="Calculation 2" xfId="108"/>
    <cellStyle name="Calculation 3" xfId="109"/>
    <cellStyle name="Check Cell 2" xfId="110"/>
    <cellStyle name="Check Cell 3" xfId="111"/>
    <cellStyle name="Comma 2" xfId="112"/>
    <cellStyle name="Comma 2 2" xfId="113"/>
    <cellStyle name="Comma 2 3" xfId="114"/>
    <cellStyle name="Currency" xfId="115" builtinId="4"/>
    <cellStyle name="Currency 2" xfId="116"/>
    <cellStyle name="Currency 2 2" xfId="117"/>
    <cellStyle name="Currency 2 3" xfId="118"/>
    <cellStyle name="Explanatory Text 2" xfId="119"/>
    <cellStyle name="Explanatory Text 3" xfId="120"/>
    <cellStyle name="Good 2" xfId="121"/>
    <cellStyle name="Good 3" xfId="122"/>
    <cellStyle name="Heading 1 2" xfId="123"/>
    <cellStyle name="Heading 1 3" xfId="124"/>
    <cellStyle name="Heading 2 2" xfId="125"/>
    <cellStyle name="Heading 2 3" xfId="126"/>
    <cellStyle name="Heading 3 2" xfId="127"/>
    <cellStyle name="Heading 3 3" xfId="128"/>
    <cellStyle name="Heading 4 2" xfId="129"/>
    <cellStyle name="Heading 4 3" xfId="130"/>
    <cellStyle name="Hyperlink" xfId="131" builtinId="8"/>
    <cellStyle name="Input 2" xfId="132"/>
    <cellStyle name="Input 3" xfId="133"/>
    <cellStyle name="Linked Cell 2" xfId="134"/>
    <cellStyle name="Linked Cell 3" xfId="135"/>
    <cellStyle name="Neutral 2" xfId="136"/>
    <cellStyle name="Neutral 3" xfId="137"/>
    <cellStyle name="Normal" xfId="0" builtinId="0"/>
    <cellStyle name="Normal 2" xfId="138"/>
    <cellStyle name="Normal 2 2" xfId="139"/>
    <cellStyle name="Normal 2 2 2" xfId="140"/>
    <cellStyle name="Normal 2 2 3" xfId="141"/>
    <cellStyle name="Normal 2 3" xfId="142"/>
    <cellStyle name="Normal 2 3 2" xfId="143"/>
    <cellStyle name="Normal 2 3 3" xfId="144"/>
    <cellStyle name="Normal 2 4" xfId="145"/>
    <cellStyle name="Normal 2 5" xfId="146"/>
    <cellStyle name="Normal 4" xfId="147"/>
    <cellStyle name="Normal 4 2" xfId="148"/>
    <cellStyle name="Normal 4 3" xfId="149"/>
    <cellStyle name="Normal 5" xfId="150"/>
    <cellStyle name="Normal 6" xfId="151"/>
    <cellStyle name="Note 2" xfId="152"/>
    <cellStyle name="Note 2 2" xfId="153"/>
    <cellStyle name="Note 2 3" xfId="154"/>
    <cellStyle name="Note 3" xfId="155"/>
    <cellStyle name="Note 3 2" xfId="156"/>
    <cellStyle name="Note 3 3" xfId="157"/>
    <cellStyle name="Output 2" xfId="158"/>
    <cellStyle name="Output 3" xfId="159"/>
    <cellStyle name="Percent 2 2" xfId="160"/>
    <cellStyle name="Percent 2 2 2" xfId="161"/>
    <cellStyle name="Percent 2 2 3" xfId="162"/>
    <cellStyle name="Percent 2 3" xfId="163"/>
    <cellStyle name="Percent 2 3 2" xfId="164"/>
    <cellStyle name="Percent 2 3 3" xfId="165"/>
    <cellStyle name="Title 2" xfId="166"/>
    <cellStyle name="Title 3" xfId="167"/>
    <cellStyle name="Total 2" xfId="168"/>
    <cellStyle name="Total 3" xfId="169"/>
    <cellStyle name="Warning Text 2" xfId="170"/>
    <cellStyle name="Warning Text 3" xfId="1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0000000000000022E-2"/>
          <c:y val="0.10947712418300656"/>
          <c:w val="0.9355555555555557"/>
          <c:h val="0.82352941176470584"/>
        </c:manualLayout>
      </c:layout>
      <c:scatterChart>
        <c:scatterStyle val="lineMarker"/>
        <c:ser>
          <c:idx val="0"/>
          <c:order val="0"/>
          <c:tx>
            <c:v>MFD and photo printers</c:v>
          </c:tx>
          <c:xVal>
            <c:strRef>
              <c:f>'Product Data Sheet'!$AD$11:$AD$458</c:f>
              <c:strCache>
                <c:ptCount val="443"/>
                <c:pt idx="0">
                  <c:v>0.9</c:v>
                </c:pt>
                <c:pt idx="2">
                  <c:v>11.7</c:v>
                </c:pt>
                <c:pt idx="19">
                  <c:v>?</c:v>
                </c:pt>
                <c:pt idx="20">
                  <c:v>13.5</c:v>
                </c:pt>
                <c:pt idx="21">
                  <c:v>?</c:v>
                </c:pt>
                <c:pt idx="22">
                  <c:v>?</c:v>
                </c:pt>
                <c:pt idx="23">
                  <c:v>?</c:v>
                </c:pt>
                <c:pt idx="26">
                  <c:v>?</c:v>
                </c:pt>
                <c:pt idx="29">
                  <c:v>16.5</c:v>
                </c:pt>
                <c:pt idx="30">
                  <c:v>59.4</c:v>
                </c:pt>
                <c:pt idx="31">
                  <c:v>14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13.5</c:v>
                </c:pt>
                <c:pt idx="37">
                  <c:v>16.05</c:v>
                </c:pt>
                <c:pt idx="38">
                  <c:v>21.6</c:v>
                </c:pt>
                <c:pt idx="40">
                  <c:v>13.5</c:v>
                </c:pt>
                <c:pt idx="41">
                  <c:v>15</c:v>
                </c:pt>
                <c:pt idx="42">
                  <c:v>24</c:v>
                </c:pt>
                <c:pt idx="43">
                  <c:v>13.5</c:v>
                </c:pt>
                <c:pt idx="44">
                  <c:v>?</c:v>
                </c:pt>
                <c:pt idx="45">
                  <c:v>59.4</c:v>
                </c:pt>
                <c:pt idx="46">
                  <c:v>45</c:v>
                </c:pt>
                <c:pt idx="47">
                  <c:v>45</c:v>
                </c:pt>
                <c:pt idx="48">
                  <c:v>?</c:v>
                </c:pt>
                <c:pt idx="49">
                  <c:v>13</c:v>
                </c:pt>
                <c:pt idx="50">
                  <c:v>17.931</c:v>
                </c:pt>
                <c:pt idx="52">
                  <c:v>24</c:v>
                </c:pt>
                <c:pt idx="54">
                  <c:v>?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45</c:v>
                </c:pt>
                <c:pt idx="61">
                  <c:v>36</c:v>
                </c:pt>
                <c:pt idx="62">
                  <c:v>36</c:v>
                </c:pt>
                <c:pt idx="63">
                  <c:v>90</c:v>
                </c:pt>
                <c:pt idx="64">
                  <c:v>?</c:v>
                </c:pt>
                <c:pt idx="65">
                  <c:v>45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30</c:v>
                </c:pt>
                <c:pt idx="73">
                  <c:v>65</c:v>
                </c:pt>
                <c:pt idx="76">
                  <c:v>30</c:v>
                </c:pt>
                <c:pt idx="77">
                  <c:v>30</c:v>
                </c:pt>
                <c:pt idx="78">
                  <c:v>40</c:v>
                </c:pt>
                <c:pt idx="79">
                  <c:v>40</c:v>
                </c:pt>
                <c:pt idx="80">
                  <c:v>60</c:v>
                </c:pt>
                <c:pt idx="81">
                  <c:v>91.65</c:v>
                </c:pt>
                <c:pt idx="82">
                  <c:v>60</c:v>
                </c:pt>
                <c:pt idx="83">
                  <c:v>30</c:v>
                </c:pt>
                <c:pt idx="84">
                  <c:v>65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85</c:v>
                </c:pt>
                <c:pt idx="89">
                  <c:v>65</c:v>
                </c:pt>
                <c:pt idx="90">
                  <c:v>65</c:v>
                </c:pt>
                <c:pt idx="92">
                  <c:v>65</c:v>
                </c:pt>
                <c:pt idx="94">
                  <c:v>90</c:v>
                </c:pt>
                <c:pt idx="95">
                  <c:v>65</c:v>
                </c:pt>
                <c:pt idx="96">
                  <c:v>65</c:v>
                </c:pt>
                <c:pt idx="98">
                  <c:v>90</c:v>
                </c:pt>
                <c:pt idx="99">
                  <c:v>90</c:v>
                </c:pt>
                <c:pt idx="101">
                  <c:v>60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75</c:v>
                </c:pt>
                <c:pt idx="113">
                  <c:v>90</c:v>
                </c:pt>
                <c:pt idx="114">
                  <c:v>120</c:v>
                </c:pt>
                <c:pt idx="115">
                  <c:v>10</c:v>
                </c:pt>
                <c:pt idx="118">
                  <c:v>10</c:v>
                </c:pt>
                <c:pt idx="119">
                  <c:v>?</c:v>
                </c:pt>
                <c:pt idx="120">
                  <c:v>?</c:v>
                </c:pt>
                <c:pt idx="124">
                  <c:v>22</c:v>
                </c:pt>
                <c:pt idx="128">
                  <c:v>14</c:v>
                </c:pt>
                <c:pt idx="129">
                  <c:v>35</c:v>
                </c:pt>
                <c:pt idx="130">
                  <c:v>46</c:v>
                </c:pt>
                <c:pt idx="132">
                  <c:v>35</c:v>
                </c:pt>
                <c:pt idx="133">
                  <c:v>14</c:v>
                </c:pt>
                <c:pt idx="135">
                  <c:v>38</c:v>
                </c:pt>
                <c:pt idx="136">
                  <c:v>68</c:v>
                </c:pt>
                <c:pt idx="138">
                  <c:v>18</c:v>
                </c:pt>
                <c:pt idx="141">
                  <c:v>6</c:v>
                </c:pt>
                <c:pt idx="151">
                  <c:v>6</c:v>
                </c:pt>
                <c:pt idx="159">
                  <c:v>24</c:v>
                </c:pt>
                <c:pt idx="167">
                  <c:v>18</c:v>
                </c:pt>
                <c:pt idx="168">
                  <c:v>55</c:v>
                </c:pt>
                <c:pt idx="169">
                  <c:v>55</c:v>
                </c:pt>
                <c:pt idx="170">
                  <c:v>80</c:v>
                </c:pt>
                <c:pt idx="171">
                  <c:v>80</c:v>
                </c:pt>
                <c:pt idx="172">
                  <c:v>12</c:v>
                </c:pt>
                <c:pt idx="173">
                  <c:v>57</c:v>
                </c:pt>
                <c:pt idx="174">
                  <c:v>55</c:v>
                </c:pt>
                <c:pt idx="175">
                  <c:v>12</c:v>
                </c:pt>
                <c:pt idx="176">
                  <c:v>24</c:v>
                </c:pt>
                <c:pt idx="177">
                  <c:v>12</c:v>
                </c:pt>
                <c:pt idx="178">
                  <c:v>24</c:v>
                </c:pt>
                <c:pt idx="179">
                  <c:v>24</c:v>
                </c:pt>
                <c:pt idx="184">
                  <c:v>24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36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6">
                  <c:v>36</c:v>
                </c:pt>
                <c:pt idx="197">
                  <c:v>18</c:v>
                </c:pt>
                <c:pt idx="198">
                  <c:v>36</c:v>
                </c:pt>
                <c:pt idx="263">
                  <c:v>20.25</c:v>
                </c:pt>
                <c:pt idx="264">
                  <c:v>?</c:v>
                </c:pt>
                <c:pt idx="272">
                  <c:v>20</c:v>
                </c:pt>
                <c:pt idx="273">
                  <c:v>50</c:v>
                </c:pt>
                <c:pt idx="274">
                  <c:v>75</c:v>
                </c:pt>
                <c:pt idx="275">
                  <c:v>20</c:v>
                </c:pt>
                <c:pt idx="276">
                  <c:v>20</c:v>
                </c:pt>
                <c:pt idx="277">
                  <c:v>15</c:v>
                </c:pt>
                <c:pt idx="278">
                  <c:v>32</c:v>
                </c:pt>
                <c:pt idx="279">
                  <c:v>37</c:v>
                </c:pt>
                <c:pt idx="280">
                  <c:v>?</c:v>
                </c:pt>
                <c:pt idx="281">
                  <c:v>?</c:v>
                </c:pt>
                <c:pt idx="282">
                  <c:v>13.5</c:v>
                </c:pt>
                <c:pt idx="283">
                  <c:v>4.165</c:v>
                </c:pt>
                <c:pt idx="284">
                  <c:v>4.165</c:v>
                </c:pt>
                <c:pt idx="285">
                  <c:v>4.1</c:v>
                </c:pt>
                <c:pt idx="289">
                  <c:v>5</c:v>
                </c:pt>
                <c:pt idx="292">
                  <c:v>10.4</c:v>
                </c:pt>
                <c:pt idx="294">
                  <c:v>21.5</c:v>
                </c:pt>
                <c:pt idx="295">
                  <c:v>10</c:v>
                </c:pt>
                <c:pt idx="296">
                  <c:v>5</c:v>
                </c:pt>
                <c:pt idx="297">
                  <c:v>?</c:v>
                </c:pt>
                <c:pt idx="299">
                  <c:v>12</c:v>
                </c:pt>
                <c:pt idx="300">
                  <c:v>12</c:v>
                </c:pt>
                <c:pt idx="301">
                  <c:v>15</c:v>
                </c:pt>
                <c:pt idx="302">
                  <c:v>12</c:v>
                </c:pt>
                <c:pt idx="303">
                  <c:v>24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10</c:v>
                </c:pt>
                <c:pt idx="309">
                  <c:v>9</c:v>
                </c:pt>
                <c:pt idx="310">
                  <c:v>18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6</c:v>
                </c:pt>
                <c:pt idx="316">
                  <c:v>9</c:v>
                </c:pt>
                <c:pt idx="317">
                  <c:v>9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18</c:v>
                </c:pt>
                <c:pt idx="322">
                  <c:v>5</c:v>
                </c:pt>
                <c:pt idx="323">
                  <c:v>18</c:v>
                </c:pt>
                <c:pt idx="325">
                  <c:v>12</c:v>
                </c:pt>
                <c:pt idx="326">
                  <c:v>12</c:v>
                </c:pt>
                <c:pt idx="328">
                  <c:v>?</c:v>
                </c:pt>
                <c:pt idx="372">
                  <c:v>44.4</c:v>
                </c:pt>
                <c:pt idx="440">
                  <c:v>18</c:v>
                </c:pt>
                <c:pt idx="442">
                  <c:v>9.6</c:v>
                </c:pt>
              </c:strCache>
            </c:strRef>
          </c:xVal>
          <c:yVal>
            <c:numRef>
              <c:f>'Product Data Sheet'!$AB$11:$AB$458</c:f>
              <c:numCache>
                <c:formatCode>General</c:formatCode>
                <c:ptCount val="44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15</c:v>
                </c:pt>
                <c:pt idx="30">
                  <c:v>18</c:v>
                </c:pt>
                <c:pt idx="31">
                  <c:v>10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7.5</c:v>
                </c:pt>
                <c:pt idx="37">
                  <c:v>7.5</c:v>
                </c:pt>
                <c:pt idx="38">
                  <c:v>12</c:v>
                </c:pt>
                <c:pt idx="40">
                  <c:v>9</c:v>
                </c:pt>
                <c:pt idx="41">
                  <c:v>12</c:v>
                </c:pt>
                <c:pt idx="42">
                  <c:v>12</c:v>
                </c:pt>
                <c:pt idx="43">
                  <c:v>9</c:v>
                </c:pt>
                <c:pt idx="44">
                  <c:v>0</c:v>
                </c:pt>
                <c:pt idx="45">
                  <c:v>22</c:v>
                </c:pt>
                <c:pt idx="46">
                  <c:v>15</c:v>
                </c:pt>
                <c:pt idx="47">
                  <c:v>15</c:v>
                </c:pt>
                <c:pt idx="48">
                  <c:v>0</c:v>
                </c:pt>
                <c:pt idx="49">
                  <c:v>10</c:v>
                </c:pt>
                <c:pt idx="50">
                  <c:v>12.9</c:v>
                </c:pt>
                <c:pt idx="52">
                  <c:v>12</c:v>
                </c:pt>
                <c:pt idx="53">
                  <c:v>20</c:v>
                </c:pt>
                <c:pt idx="54">
                  <c:v>0</c:v>
                </c:pt>
                <c:pt idx="61">
                  <c:v>12</c:v>
                </c:pt>
                <c:pt idx="62">
                  <c:v>12</c:v>
                </c:pt>
                <c:pt idx="66">
                  <c:v>19</c:v>
                </c:pt>
                <c:pt idx="72">
                  <c:v>19</c:v>
                </c:pt>
                <c:pt idx="78">
                  <c:v>20</c:v>
                </c:pt>
                <c:pt idx="79">
                  <c:v>20</c:v>
                </c:pt>
                <c:pt idx="80">
                  <c:v>19</c:v>
                </c:pt>
                <c:pt idx="81">
                  <c:v>19.5</c:v>
                </c:pt>
                <c:pt idx="83">
                  <c:v>19</c:v>
                </c:pt>
                <c:pt idx="94">
                  <c:v>19</c:v>
                </c:pt>
                <c:pt idx="9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4">
                  <c:v>19</c:v>
                </c:pt>
                <c:pt idx="115">
                  <c:v>5</c:v>
                </c:pt>
                <c:pt idx="118">
                  <c:v>5</c:v>
                </c:pt>
                <c:pt idx="124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27</c:v>
                </c:pt>
                <c:pt idx="132">
                  <c:v>12</c:v>
                </c:pt>
                <c:pt idx="133">
                  <c:v>18</c:v>
                </c:pt>
                <c:pt idx="135">
                  <c:v>15</c:v>
                </c:pt>
                <c:pt idx="136">
                  <c:v>13.5</c:v>
                </c:pt>
                <c:pt idx="138">
                  <c:v>11.5</c:v>
                </c:pt>
                <c:pt idx="139">
                  <c:v>12.6</c:v>
                </c:pt>
                <c:pt idx="141">
                  <c:v>9</c:v>
                </c:pt>
                <c:pt idx="142">
                  <c:v>9</c:v>
                </c:pt>
                <c:pt idx="159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5</c:v>
                </c:pt>
                <c:pt idx="173">
                  <c:v>0</c:v>
                </c:pt>
                <c:pt idx="174">
                  <c:v>12</c:v>
                </c:pt>
                <c:pt idx="175">
                  <c:v>5</c:v>
                </c:pt>
                <c:pt idx="176">
                  <c:v>12</c:v>
                </c:pt>
                <c:pt idx="177">
                  <c:v>5</c:v>
                </c:pt>
                <c:pt idx="178">
                  <c:v>12</c:v>
                </c:pt>
                <c:pt idx="179">
                  <c:v>12</c:v>
                </c:pt>
                <c:pt idx="184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263">
                  <c:v>13.5</c:v>
                </c:pt>
                <c:pt idx="264">
                  <c:v>0</c:v>
                </c:pt>
                <c:pt idx="272">
                  <c:v>32</c:v>
                </c:pt>
                <c:pt idx="273">
                  <c:v>32</c:v>
                </c:pt>
                <c:pt idx="274">
                  <c:v>31</c:v>
                </c:pt>
                <c:pt idx="275">
                  <c:v>32</c:v>
                </c:pt>
                <c:pt idx="276">
                  <c:v>32</c:v>
                </c:pt>
                <c:pt idx="278">
                  <c:v>16</c:v>
                </c:pt>
                <c:pt idx="279">
                  <c:v>18.5</c:v>
                </c:pt>
                <c:pt idx="280">
                  <c:v>0</c:v>
                </c:pt>
                <c:pt idx="281">
                  <c:v>0</c:v>
                </c:pt>
                <c:pt idx="282">
                  <c:v>9</c:v>
                </c:pt>
                <c:pt idx="283">
                  <c:v>4.9000000000000004</c:v>
                </c:pt>
                <c:pt idx="284">
                  <c:v>4.9000000000000004</c:v>
                </c:pt>
                <c:pt idx="285">
                  <c:v>4.9000000000000004</c:v>
                </c:pt>
                <c:pt idx="287">
                  <c:v>5.2</c:v>
                </c:pt>
                <c:pt idx="289">
                  <c:v>5</c:v>
                </c:pt>
                <c:pt idx="292">
                  <c:v>5.2</c:v>
                </c:pt>
                <c:pt idx="294">
                  <c:v>12</c:v>
                </c:pt>
                <c:pt idx="295">
                  <c:v>5</c:v>
                </c:pt>
                <c:pt idx="296">
                  <c:v>5</c:v>
                </c:pt>
                <c:pt idx="297">
                  <c:v>12</c:v>
                </c:pt>
                <c:pt idx="298">
                  <c:v>12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5</c:v>
                </c:pt>
                <c:pt idx="309">
                  <c:v>9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5</c:v>
                </c:pt>
                <c:pt idx="323">
                  <c:v>12</c:v>
                </c:pt>
                <c:pt idx="325">
                  <c:v>12</c:v>
                </c:pt>
                <c:pt idx="326">
                  <c:v>12</c:v>
                </c:pt>
                <c:pt idx="328">
                  <c:v>0</c:v>
                </c:pt>
                <c:pt idx="329">
                  <c:v>5</c:v>
                </c:pt>
                <c:pt idx="363">
                  <c:v>3.3</c:v>
                </c:pt>
                <c:pt idx="364">
                  <c:v>5</c:v>
                </c:pt>
                <c:pt idx="365">
                  <c:v>5</c:v>
                </c:pt>
                <c:pt idx="366">
                  <c:v>5.2</c:v>
                </c:pt>
                <c:pt idx="367">
                  <c:v>3.7</c:v>
                </c:pt>
                <c:pt idx="369">
                  <c:v>5</c:v>
                </c:pt>
                <c:pt idx="372">
                  <c:v>12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</c:numCache>
            </c:numRef>
          </c:yVal>
        </c:ser>
        <c:axId val="63892864"/>
        <c:axId val="89638016"/>
      </c:scatterChart>
      <c:valAx>
        <c:axId val="63892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38016"/>
        <c:crosses val="autoZero"/>
        <c:crossBetween val="midCat"/>
      </c:valAx>
      <c:valAx>
        <c:axId val="8963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2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vs. Run Time</a:t>
            </a:r>
          </a:p>
        </c:rich>
      </c:tx>
    </c:title>
    <c:plotArea>
      <c:layout>
        <c:manualLayout>
          <c:layoutTarget val="inner"/>
          <c:xMode val="edge"/>
          <c:yMode val="edge"/>
          <c:x val="0.14181577229552481"/>
          <c:y val="0.1855442548848073"/>
          <c:w val="0.55680340433176168"/>
          <c:h val="0.55665062700495771"/>
        </c:manualLayout>
      </c:layout>
      <c:scatterChart>
        <c:scatterStyle val="lineMarker"/>
        <c:ser>
          <c:idx val="0"/>
          <c:order val="0"/>
          <c:tx>
            <c:v>NiMh</c:v>
          </c:tx>
          <c:spPr>
            <a:ln w="28575">
              <a:noFill/>
            </a:ln>
          </c:spPr>
          <c:xVal>
            <c:numRef>
              <c:f>('Shaver batteries'!$D$3:$D$4,'Shaver batteries'!$D$8:$D$9,'Shaver batteries'!$D$13)</c:f>
              <c:numCache>
                <c:formatCode>General</c:formatCode>
                <c:ptCount val="5"/>
                <c:pt idx="0">
                  <c:v>60</c:v>
                </c:pt>
                <c:pt idx="1">
                  <c:v>30</c:v>
                </c:pt>
                <c:pt idx="2">
                  <c:v>20</c:v>
                </c:pt>
                <c:pt idx="3">
                  <c:v>40</c:v>
                </c:pt>
                <c:pt idx="4">
                  <c:v>30</c:v>
                </c:pt>
              </c:numCache>
            </c:numRef>
          </c:xVal>
          <c:yVal>
            <c:numRef>
              <c:f>('Shaver batteries'!$B$3:$B$4,'Shaver batteries'!$B$8:$B$9,'Shaver batteries'!$B$13)</c:f>
              <c:numCache>
                <c:formatCode>General</c:formatCode>
                <c:ptCount val="5"/>
                <c:pt idx="0">
                  <c:v>79.989999999999995</c:v>
                </c:pt>
                <c:pt idx="1">
                  <c:v>44.99</c:v>
                </c:pt>
                <c:pt idx="2">
                  <c:v>44.99</c:v>
                </c:pt>
                <c:pt idx="3">
                  <c:v>79.989999999999995</c:v>
                </c:pt>
                <c:pt idx="4">
                  <c:v>39.770000000000003</c:v>
                </c:pt>
              </c:numCache>
            </c:numRef>
          </c:yVal>
        </c:ser>
        <c:ser>
          <c:idx val="1"/>
          <c:order val="1"/>
          <c:tx>
            <c:v>Li-ion</c:v>
          </c:tx>
          <c:spPr>
            <a:ln w="28575">
              <a:noFill/>
            </a:ln>
          </c:spPr>
          <c:xVal>
            <c:numRef>
              <c:f>('Shaver batteries'!$D$10:$D$12,'Shaver batteries'!$D$6:$D$7,'Shaver batteries'!$D$14)</c:f>
              <c:numCache>
                <c:formatCode>General</c:formatCode>
                <c:ptCount val="6"/>
                <c:pt idx="0">
                  <c:v>65</c:v>
                </c:pt>
                <c:pt idx="1">
                  <c:v>55</c:v>
                </c:pt>
                <c:pt idx="2">
                  <c:v>55</c:v>
                </c:pt>
                <c:pt idx="3">
                  <c:v>50</c:v>
                </c:pt>
                <c:pt idx="4">
                  <c:v>50</c:v>
                </c:pt>
              </c:numCache>
            </c:numRef>
          </c:xVal>
          <c:yVal>
            <c:numRef>
              <c:f>('Shaver batteries'!$B$6:$B$7,'Shaver batteries'!$B$10:$B$12,'Shaver batteries'!$B$14)</c:f>
              <c:numCache>
                <c:formatCode>General</c:formatCode>
                <c:ptCount val="6"/>
                <c:pt idx="0">
                  <c:v>249.99</c:v>
                </c:pt>
                <c:pt idx="1">
                  <c:v>199.99</c:v>
                </c:pt>
                <c:pt idx="2">
                  <c:v>179.99</c:v>
                </c:pt>
                <c:pt idx="3">
                  <c:v>79.95</c:v>
                </c:pt>
                <c:pt idx="4">
                  <c:v>57.74</c:v>
                </c:pt>
                <c:pt idx="5">
                  <c:v>140.99</c:v>
                </c:pt>
              </c:numCache>
            </c:numRef>
          </c:yVal>
        </c:ser>
        <c:ser>
          <c:idx val="2"/>
          <c:order val="2"/>
          <c:tx>
            <c:v>Unknown chemistry</c:v>
          </c:tx>
          <c:spPr>
            <a:ln w="28575">
              <a:noFill/>
            </a:ln>
          </c:spPr>
          <c:xVal>
            <c:numRef>
              <c:f>('Shaver batteries'!$D$5,'Shaver batteries'!$D$15)</c:f>
              <c:numCache>
                <c:formatCode>General</c:formatCode>
                <c:ptCount val="2"/>
                <c:pt idx="0">
                  <c:v>60</c:v>
                </c:pt>
                <c:pt idx="1">
                  <c:v>42</c:v>
                </c:pt>
              </c:numCache>
            </c:numRef>
          </c:xVal>
          <c:yVal>
            <c:numRef>
              <c:f>('Shaver batteries'!$B$5,'Shaver batteries'!$B$15)</c:f>
              <c:numCache>
                <c:formatCode>General</c:formatCode>
                <c:ptCount val="2"/>
                <c:pt idx="0">
                  <c:v>44.99</c:v>
                </c:pt>
                <c:pt idx="1">
                  <c:v>104.99</c:v>
                </c:pt>
              </c:numCache>
            </c:numRef>
          </c:yVal>
        </c:ser>
        <c:axId val="96642560"/>
        <c:axId val="96644480"/>
      </c:scatterChart>
      <c:valAx>
        <c:axId val="9664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Run Time on Full Charge (m)</a:t>
                </a:r>
              </a:p>
            </c:rich>
          </c:tx>
        </c:title>
        <c:numFmt formatCode="General" sourceLinked="1"/>
        <c:majorTickMark val="none"/>
        <c:tickLblPos val="nextTo"/>
        <c:crossAx val="96644480"/>
        <c:crosses val="autoZero"/>
        <c:crossBetween val="midCat"/>
      </c:valAx>
      <c:valAx>
        <c:axId val="96644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Shaver Price</a:t>
                </a:r>
              </a:p>
            </c:rich>
          </c:tx>
        </c:title>
        <c:numFmt formatCode="General" sourceLinked="1"/>
        <c:majorTickMark val="none"/>
        <c:tickLblPos val="nextTo"/>
        <c:crossAx val="966425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Charge time vs. Run Time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NiMh</c:v>
          </c:tx>
          <c:spPr>
            <a:ln w="28575">
              <a:noFill/>
            </a:ln>
          </c:spPr>
          <c:xVal>
            <c:numRef>
              <c:f>('Shaver batteries'!$D$3:$D$4,'Shaver batteries'!$D$8:$D$9,'Shaver batteries'!$D$13)</c:f>
              <c:numCache>
                <c:formatCode>General</c:formatCode>
                <c:ptCount val="5"/>
                <c:pt idx="0">
                  <c:v>60</c:v>
                </c:pt>
                <c:pt idx="1">
                  <c:v>30</c:v>
                </c:pt>
                <c:pt idx="2">
                  <c:v>20</c:v>
                </c:pt>
                <c:pt idx="3">
                  <c:v>40</c:v>
                </c:pt>
                <c:pt idx="4">
                  <c:v>30</c:v>
                </c:pt>
              </c:numCache>
            </c:numRef>
          </c:xVal>
          <c:yVal>
            <c:numRef>
              <c:f>('Shaver batteries'!$C$3:$C$4,'Shaver batteries'!$C$8:$C$9,'Shaver batteries'!$C$13)</c:f>
              <c:numCache>
                <c:formatCode>General</c:formatCode>
                <c:ptCount val="5"/>
                <c:pt idx="0">
                  <c:v>1.5</c:v>
                </c:pt>
                <c:pt idx="1">
                  <c:v>24</c:v>
                </c:pt>
                <c:pt idx="2">
                  <c:v>16</c:v>
                </c:pt>
                <c:pt idx="3">
                  <c:v>4</c:v>
                </c:pt>
                <c:pt idx="4">
                  <c:v>8</c:v>
                </c:pt>
              </c:numCache>
            </c:numRef>
          </c:yVal>
        </c:ser>
        <c:ser>
          <c:idx val="1"/>
          <c:order val="1"/>
          <c:tx>
            <c:v>Li-ion</c:v>
          </c:tx>
          <c:spPr>
            <a:ln w="28575">
              <a:noFill/>
            </a:ln>
          </c:spPr>
          <c:xVal>
            <c:numRef>
              <c:f>('Shaver batteries'!$D$6:$D$7,'Shaver batteries'!$D$10:$D$12,'Shaver batteries'!$D$14)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55</c:v>
                </c:pt>
                <c:pt idx="4">
                  <c:v>55</c:v>
                </c:pt>
              </c:numCache>
            </c:numRef>
          </c:xVal>
          <c:yVal>
            <c:numRef>
              <c:f>('Shaver batteries'!$C$6:$C$7,'Shaver batteries'!$C$10:$C$12,'Shaver batteries'!$C$14)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1</c:v>
                </c:pt>
              </c:numCache>
            </c:numRef>
          </c:yVal>
        </c:ser>
        <c:ser>
          <c:idx val="2"/>
          <c:order val="2"/>
          <c:tx>
            <c:v>Unknown chemistry</c:v>
          </c:tx>
          <c:spPr>
            <a:ln w="28575">
              <a:noFill/>
            </a:ln>
          </c:spPr>
          <c:xVal>
            <c:numRef>
              <c:f>('Shaver batteries'!$D$5,'Shaver batteries'!$D$15)</c:f>
              <c:numCache>
                <c:formatCode>General</c:formatCode>
                <c:ptCount val="2"/>
                <c:pt idx="0">
                  <c:v>60</c:v>
                </c:pt>
                <c:pt idx="1">
                  <c:v>42</c:v>
                </c:pt>
              </c:numCache>
            </c:numRef>
          </c:xVal>
          <c:yVal>
            <c:numRef>
              <c:f>('Shaver batteries'!$C$5,'Shaver batteries'!$C$15)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yVal>
        </c:ser>
        <c:axId val="96883840"/>
        <c:axId val="96885760"/>
      </c:scatterChart>
      <c:valAx>
        <c:axId val="9688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Run Time on Full Charge</a:t>
                </a:r>
              </a:p>
            </c:rich>
          </c:tx>
        </c:title>
        <c:numFmt formatCode="General" sourceLinked="1"/>
        <c:majorTickMark val="none"/>
        <c:tickLblPos val="nextTo"/>
        <c:crossAx val="96885760"/>
        <c:crosses val="autoZero"/>
        <c:crossBetween val="midCat"/>
      </c:valAx>
      <c:valAx>
        <c:axId val="96885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to</a:t>
                </a:r>
                <a:r>
                  <a:rPr lang="en-US" baseline="0"/>
                  <a:t> Fully Charge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96883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vs.</a:t>
            </a:r>
            <a:r>
              <a:rPr lang="en-US" baseline="0"/>
              <a:t> Charge Time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v>NiMh</c:v>
          </c:tx>
          <c:spPr>
            <a:ln w="28575">
              <a:noFill/>
            </a:ln>
          </c:spPr>
          <c:xVal>
            <c:numRef>
              <c:f>('Shaver batteries'!$C$3,'Shaver batteries'!$C$4,'Shaver batteries'!$C$8:$C$9,'Shaver batteries'!$C$13)</c:f>
              <c:numCache>
                <c:formatCode>General</c:formatCode>
                <c:ptCount val="5"/>
                <c:pt idx="0">
                  <c:v>1.5</c:v>
                </c:pt>
                <c:pt idx="1">
                  <c:v>24</c:v>
                </c:pt>
                <c:pt idx="2">
                  <c:v>16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('Shaver batteries'!$B$3:$B$4,'Shaver batteries'!$B$8:$B$9,'Shaver batteries'!$B$13)</c:f>
              <c:numCache>
                <c:formatCode>General</c:formatCode>
                <c:ptCount val="5"/>
                <c:pt idx="0">
                  <c:v>79.989999999999995</c:v>
                </c:pt>
                <c:pt idx="1">
                  <c:v>44.99</c:v>
                </c:pt>
                <c:pt idx="2">
                  <c:v>44.99</c:v>
                </c:pt>
                <c:pt idx="3">
                  <c:v>79.989999999999995</c:v>
                </c:pt>
                <c:pt idx="4">
                  <c:v>39.770000000000003</c:v>
                </c:pt>
              </c:numCache>
            </c:numRef>
          </c:yVal>
        </c:ser>
        <c:ser>
          <c:idx val="1"/>
          <c:order val="1"/>
          <c:tx>
            <c:v>Li-ion</c:v>
          </c:tx>
          <c:spPr>
            <a:ln w="28575">
              <a:noFill/>
            </a:ln>
          </c:spPr>
          <c:xVal>
            <c:numRef>
              <c:f>('Shaver batteries'!$C$6:$C$7,'Shaver batteries'!$C$10:$C$12,'Shaver batteries'!$C$14)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1</c:v>
                </c:pt>
              </c:numCache>
            </c:numRef>
          </c:xVal>
          <c:yVal>
            <c:numRef>
              <c:f>('Shaver batteries'!$B$6:$B$7,'Shaver batteries'!$B$10:$B$12,'Shaver batteries'!$B$14)</c:f>
              <c:numCache>
                <c:formatCode>General</c:formatCode>
                <c:ptCount val="6"/>
                <c:pt idx="0">
                  <c:v>249.99</c:v>
                </c:pt>
                <c:pt idx="1">
                  <c:v>199.99</c:v>
                </c:pt>
                <c:pt idx="2">
                  <c:v>179.99</c:v>
                </c:pt>
                <c:pt idx="3">
                  <c:v>79.95</c:v>
                </c:pt>
                <c:pt idx="4">
                  <c:v>57.74</c:v>
                </c:pt>
                <c:pt idx="5">
                  <c:v>140.99</c:v>
                </c:pt>
              </c:numCache>
            </c:numRef>
          </c:yVal>
        </c:ser>
        <c:ser>
          <c:idx val="2"/>
          <c:order val="2"/>
          <c:tx>
            <c:v>Unknown chemistry</c:v>
          </c:tx>
          <c:spPr>
            <a:ln w="28575">
              <a:noFill/>
            </a:ln>
          </c:spPr>
          <c:xVal>
            <c:numRef>
              <c:f>('Shaver batteries'!$C$5,'Shaver batteries'!$C$15)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xVal>
          <c:yVal>
            <c:numRef>
              <c:f>('Shaver batteries'!$B$5,'Shaver batteries'!$B$15)</c:f>
              <c:numCache>
                <c:formatCode>General</c:formatCode>
                <c:ptCount val="2"/>
                <c:pt idx="0">
                  <c:v>44.99</c:v>
                </c:pt>
                <c:pt idx="1">
                  <c:v>104.99</c:v>
                </c:pt>
              </c:numCache>
            </c:numRef>
          </c:yVal>
        </c:ser>
        <c:axId val="96940800"/>
        <c:axId val="96942720"/>
      </c:scatterChart>
      <c:valAx>
        <c:axId val="969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to Fully Charge (hr)</a:t>
                </a:r>
              </a:p>
            </c:rich>
          </c:tx>
        </c:title>
        <c:numFmt formatCode="General" sourceLinked="1"/>
        <c:majorTickMark val="none"/>
        <c:tickLblPos val="nextTo"/>
        <c:crossAx val="96942720"/>
        <c:crosses val="autoZero"/>
        <c:crossBetween val="midCat"/>
      </c:valAx>
      <c:valAx>
        <c:axId val="96942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Shave</a:t>
                </a:r>
                <a:r>
                  <a:rPr lang="en-US" baseline="0"/>
                  <a:t> Price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969408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0</xdr:row>
      <xdr:rowOff>95250</xdr:rowOff>
    </xdr:from>
    <xdr:to>
      <xdr:col>17</xdr:col>
      <xdr:colOff>190501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21</xdr:row>
      <xdr:rowOff>133349</xdr:rowOff>
    </xdr:from>
    <xdr:to>
      <xdr:col>17</xdr:col>
      <xdr:colOff>142875</xdr:colOff>
      <xdr:row>40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123824</xdr:rowOff>
    </xdr:from>
    <xdr:to>
      <xdr:col>8</xdr:col>
      <xdr:colOff>381000</xdr:colOff>
      <xdr:row>40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jones/Local%20Settings/Temporary%20Internet%20Files/OLK48/Determining%20Representative%20Units_Master_2009_05_29_DummyValu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Log"/>
      <sheetName val="Cover"/>
      <sheetName val="Vars"/>
      <sheetName val="Walkthrough"/>
      <sheetName val="Shipments Summary"/>
      <sheetName val="MarketSurvey Summary"/>
      <sheetName val="Usage&amp;Loading Summary"/>
      <sheetName val="Models Map"/>
      <sheetName val="Shipments(e)"/>
      <sheetName val="Shipments(w)"/>
      <sheetName val="UEC"/>
      <sheetName val="TEC(e)"/>
      <sheetName val="TEC(w)"/>
      <sheetName val="Results by App"/>
      <sheetName val="Results by Pout"/>
    </sheetNames>
    <sheetDataSet>
      <sheetData sheetId="0"/>
      <sheetData sheetId="1"/>
      <sheetData sheetId="2">
        <row r="55">
          <cell r="C55" t="str">
            <v>Amplifiers (Pre-Amps)</v>
          </cell>
        </row>
        <row r="56">
          <cell r="C56" t="str">
            <v>Wireless speakers</v>
          </cell>
        </row>
        <row r="57">
          <cell r="C57" t="str">
            <v>Electronic musical instruments</v>
          </cell>
        </row>
        <row r="58">
          <cell r="C58" t="str">
            <v>Guitar effects</v>
          </cell>
        </row>
        <row r="59">
          <cell r="C59" t="str">
            <v>Musical keyboards</v>
          </cell>
        </row>
        <row r="60">
          <cell r="C60" t="str">
            <v>MP3 Speaker Docks</v>
          </cell>
        </row>
        <row r="61">
          <cell r="C61" t="str">
            <v>Portable CD player</v>
          </cell>
        </row>
        <row r="62">
          <cell r="C62" t="str">
            <v>Portable media players</v>
          </cell>
        </row>
        <row r="63">
          <cell r="C63" t="str">
            <v>Portable stereos</v>
          </cell>
        </row>
        <row r="64">
          <cell r="C64" t="str">
            <v>Radio</v>
          </cell>
        </row>
        <row r="65">
          <cell r="C65" t="str">
            <v>Desktop calculators</v>
          </cell>
        </row>
        <row r="66">
          <cell r="C66" t="str">
            <v>Handheld computers</v>
          </cell>
        </row>
        <row r="67">
          <cell r="C67" t="str">
            <v>Netbooks</v>
          </cell>
        </row>
        <row r="68">
          <cell r="C68" t="str">
            <v>Notebook computers</v>
          </cell>
        </row>
        <row r="69">
          <cell r="C69" t="str">
            <v>Computer speakers</v>
          </cell>
        </row>
        <row r="70">
          <cell r="C70" t="str">
            <v>External hard drives</v>
          </cell>
        </row>
        <row r="71">
          <cell r="C71" t="str">
            <v>External media drives (zip, HD Docks/Enclosures, CD/DVD Rom)</v>
          </cell>
        </row>
        <row r="72">
          <cell r="C72" t="str">
            <v>Notebook computer dock</v>
          </cell>
        </row>
        <row r="73">
          <cell r="C73" t="str">
            <v>Uninteruptible Power Supplies</v>
          </cell>
        </row>
        <row r="74">
          <cell r="C74" t="str">
            <v>Flatbed image scanners</v>
          </cell>
        </row>
        <row r="75">
          <cell r="C75" t="str">
            <v>Handheld image scanners</v>
          </cell>
        </row>
        <row r="76">
          <cell r="C76" t="str">
            <v>Inkjet Computer Printers</v>
          </cell>
        </row>
        <row r="77">
          <cell r="C77" t="str">
            <v>Multifunction devices (MFD)</v>
          </cell>
        </row>
        <row r="78">
          <cell r="C78" t="str">
            <v>E-Books (Kindle, Kindle 2, Sony Digital Book Reader)</v>
          </cell>
        </row>
        <row r="79">
          <cell r="C79" t="str">
            <v>LAN Equipment</v>
          </cell>
        </row>
        <row r="80">
          <cell r="C80" t="str">
            <v>Modems (External)</v>
          </cell>
        </row>
        <row r="81">
          <cell r="C81" t="str">
            <v>Routers</v>
          </cell>
        </row>
        <row r="82">
          <cell r="C82" t="str">
            <v>Wi-Fi access points</v>
          </cell>
        </row>
        <row r="83">
          <cell r="C83" t="str">
            <v>Handheld navigation devices</v>
          </cell>
        </row>
        <row r="84">
          <cell r="C84" t="str">
            <v>In-vehicle navigation devices</v>
          </cell>
        </row>
        <row r="85">
          <cell r="C85" t="str">
            <v>Rechargeable Fans</v>
          </cell>
        </row>
        <row r="86">
          <cell r="C86" t="str">
            <v>Baby monitors</v>
          </cell>
        </row>
        <row r="87">
          <cell r="C87" t="str">
            <v>Clock radios/other media</v>
          </cell>
        </row>
        <row r="88">
          <cell r="C88" t="str">
            <v>Portable Video Game Systems (PSP)</v>
          </cell>
        </row>
        <row r="89">
          <cell r="C89" t="str">
            <v>Cordless rechargeable handheld vacuums</v>
          </cell>
        </row>
        <row r="90">
          <cell r="C90" t="str">
            <v>Cordless rechargeable robotic vacuums</v>
          </cell>
        </row>
        <row r="91">
          <cell r="C91" t="str">
            <v>Cordless rechargeable stick vacuums</v>
          </cell>
        </row>
        <row r="92">
          <cell r="C92" t="str">
            <v>Home security systems</v>
          </cell>
        </row>
        <row r="93">
          <cell r="C93" t="str">
            <v>Cordless rechargeable blenders</v>
          </cell>
        </row>
        <row r="94">
          <cell r="C94" t="str">
            <v>Cordless rechargeable can openers</v>
          </cell>
        </row>
        <row r="95">
          <cell r="C95" t="str">
            <v>Cordless rechargeable electric knives</v>
          </cell>
        </row>
        <row r="96">
          <cell r="C96" t="str">
            <v>Cordless rechargeable mixers</v>
          </cell>
        </row>
        <row r="97">
          <cell r="C97" t="str">
            <v>Air Matress Pumps</v>
          </cell>
        </row>
        <row r="98">
          <cell r="C98" t="str">
            <v>Aquarium air pumps/lights</v>
          </cell>
        </row>
        <row r="99">
          <cell r="C99" t="str">
            <v>Digital Picture Frame</v>
          </cell>
        </row>
        <row r="100">
          <cell r="C100" t="str">
            <v>Electronic Pest Repellent</v>
          </cell>
        </row>
        <row r="101">
          <cell r="C101" t="str">
            <v>Indoor fountain pumps/lights</v>
          </cell>
        </row>
        <row r="102">
          <cell r="C102" t="str">
            <v>Rechargeable lanterns/flashlights</v>
          </cell>
        </row>
        <row r="103">
          <cell r="C103" t="str">
            <v>Sump Pumps (emergency battery back up</v>
          </cell>
        </row>
        <row r="104">
          <cell r="C104" t="str">
            <v>Irrigation Timers</v>
          </cell>
        </row>
        <row r="105">
          <cell r="C105" t="str">
            <v>Universal battery chargers</v>
          </cell>
        </row>
        <row r="106">
          <cell r="C106" t="str">
            <v>Water purifiers and softeners</v>
          </cell>
        </row>
        <row r="107">
          <cell r="C107" t="str">
            <v>Waterbed pumps</v>
          </cell>
        </row>
        <row r="108">
          <cell r="C108" t="str">
            <v>Cordless rechargeable hedge trimmers</v>
          </cell>
        </row>
        <row r="109">
          <cell r="C109" t="str">
            <v>Cordless rechargeable weed trimmers</v>
          </cell>
        </row>
        <row r="110">
          <cell r="C110" t="str">
            <v>Electric lawn mowers (Corded)</v>
          </cell>
        </row>
        <row r="111">
          <cell r="C111" t="str">
            <v>Electric lawn mowers (Rechargeable)</v>
          </cell>
        </row>
        <row r="112">
          <cell r="C112" t="str">
            <v>Cordless massagers</v>
          </cell>
        </row>
        <row r="113">
          <cell r="C113" t="str">
            <v>Cordless rechargeable beard and mustache trimmers</v>
          </cell>
        </row>
        <row r="114">
          <cell r="C114" t="str">
            <v>Cordless rechargeable hair clippers</v>
          </cell>
        </row>
        <row r="115">
          <cell r="C115" t="str">
            <v>Cordless rechargeable shavers</v>
          </cell>
        </row>
        <row r="116">
          <cell r="C116" t="str">
            <v>Rechargeable toothbrushes</v>
          </cell>
        </row>
        <row r="117">
          <cell r="C117" t="str">
            <v>DIY Power tools - external battery</v>
          </cell>
        </row>
        <row r="118">
          <cell r="C118" t="str">
            <v>DIY Power tools - integral battery</v>
          </cell>
        </row>
        <row r="119">
          <cell r="C119" t="str">
            <v>Professional Power tools</v>
          </cell>
        </row>
        <row r="120">
          <cell r="C120" t="str">
            <v>Bluetooth headsets</v>
          </cell>
        </row>
        <row r="121">
          <cell r="C121" t="str">
            <v>Caller ID devices</v>
          </cell>
        </row>
        <row r="122">
          <cell r="C122" t="str">
            <v>Consumer Two-Way Radios</v>
          </cell>
        </row>
        <row r="123">
          <cell r="C123" t="str">
            <v>Cordless phones</v>
          </cell>
        </row>
        <row r="124">
          <cell r="C124" t="str">
            <v>Cordless Phone/Answering Device</v>
          </cell>
        </row>
        <row r="125">
          <cell r="C125" t="str">
            <v>Mobile phone</v>
          </cell>
        </row>
        <row r="126">
          <cell r="C126" t="str">
            <v>Telephone answering devices</v>
          </cell>
        </row>
        <row r="127">
          <cell r="C127" t="str">
            <v>VoIP Adapters?</v>
          </cell>
        </row>
        <row r="128">
          <cell r="C128" t="str">
            <v>Motorized Bicycles</v>
          </cell>
        </row>
        <row r="129">
          <cell r="C129" t="str">
            <v>Electric Wheelchairs/Scooters</v>
          </cell>
        </row>
        <row r="130">
          <cell r="C130" t="str">
            <v>Other Mobility (Segway scooter)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4c.philips.com/files/d/dcp951_37/dcp951_37_dfu_aen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store.apple.com/us/product/MC340/AirPort-Extreme" TargetMode="External"/><Relationship Id="rId1" Type="http://schemas.openxmlformats.org/officeDocument/2006/relationships/hyperlink" Target="http://www.amazon.com/WL330GE-Wireless-pocket-access-point/dp/B000TPVWX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rvice.us.panasonic.com/OPERMANPDF/DVDLS8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S1033"/>
  <sheetViews>
    <sheetView tabSelected="1" zoomScale="70" zoomScaleNormal="70" workbookViewId="0">
      <pane ySplit="4" topLeftCell="A5" activePane="bottomLeft" state="frozen"/>
      <selection pane="bottomLeft" activeCell="CF22" sqref="CF22"/>
    </sheetView>
  </sheetViews>
  <sheetFormatPr defaultRowHeight="12.75" outlineLevelCol="1"/>
  <cols>
    <col min="1" max="2" width="29.140625" style="6" customWidth="1"/>
    <col min="3" max="3" width="34" style="6" customWidth="1"/>
    <col min="4" max="4" width="29.140625" style="6" customWidth="1"/>
    <col min="5" max="5" width="44.28515625" style="6" customWidth="1"/>
    <col min="6" max="6" width="29.140625" style="14" customWidth="1"/>
    <col min="7" max="8" width="12.85546875" style="6" customWidth="1"/>
    <col min="9" max="10" width="29.140625" style="6" customWidth="1" outlineLevel="1"/>
    <col min="11" max="11" width="29.140625" style="120" customWidth="1" outlineLevel="1"/>
    <col min="12" max="14" width="29.140625" style="6" customWidth="1" outlineLevel="1"/>
    <col min="15" max="26" width="29.140625" style="6" hidden="1" customWidth="1" outlineLevel="1"/>
    <col min="27" max="27" width="10.7109375" style="14" customWidth="1" collapsed="1"/>
    <col min="28" max="28" width="10" style="6" customWidth="1"/>
    <col min="29" max="29" width="13" style="6" customWidth="1"/>
    <col min="30" max="30" width="11.140625" style="6" customWidth="1"/>
    <col min="31" max="32" width="9.42578125" style="6" customWidth="1"/>
    <col min="33" max="33" width="11.42578125" style="6" customWidth="1"/>
    <col min="34" max="34" width="11.7109375" style="6" customWidth="1"/>
    <col min="35" max="35" width="8.42578125" style="6" customWidth="1"/>
    <col min="36" max="36" width="12.85546875" style="6" customWidth="1"/>
    <col min="37" max="46" width="18.7109375" style="6" customWidth="1"/>
    <col min="47" max="47" width="26.85546875" style="6" customWidth="1"/>
    <col min="48" max="56" width="18.7109375" style="6" customWidth="1"/>
    <col min="57" max="57" width="18.7109375" style="14" customWidth="1"/>
    <col min="58" max="62" width="18.7109375" style="12" customWidth="1"/>
    <col min="63" max="68" width="18.7109375" style="6" customWidth="1"/>
    <col min="69" max="69" width="64.140625" style="6" customWidth="1"/>
    <col min="70" max="71" width="18.7109375" style="6" customWidth="1"/>
    <col min="72" max="72" width="17.7109375" style="6" customWidth="1"/>
    <col min="73" max="73" width="16.140625" style="6" customWidth="1"/>
    <col min="74" max="74" width="14.7109375" style="6" customWidth="1"/>
    <col min="75" max="75" width="9.140625" style="6"/>
    <col min="76" max="111" width="9.140625" style="6" customWidth="1"/>
    <col min="112" max="112" width="9.140625" style="6"/>
  </cols>
  <sheetData>
    <row r="1" spans="1:227">
      <c r="A1" s="187" t="s">
        <v>25</v>
      </c>
      <c r="B1" s="188"/>
      <c r="C1" s="189"/>
      <c r="D1" s="188"/>
      <c r="E1" s="188"/>
      <c r="F1" s="188"/>
      <c r="G1" s="188"/>
      <c r="H1" s="188"/>
      <c r="I1" s="202" t="s">
        <v>13</v>
      </c>
      <c r="J1" s="203"/>
      <c r="K1" s="204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5"/>
      <c r="AA1" s="200" t="s">
        <v>24</v>
      </c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197" t="s">
        <v>281</v>
      </c>
      <c r="AN1" s="198"/>
      <c r="AO1" s="198"/>
      <c r="AP1" s="198"/>
      <c r="AQ1" s="198"/>
      <c r="AR1" s="198"/>
      <c r="AS1" s="198"/>
      <c r="AT1" s="198"/>
      <c r="AU1" s="198"/>
      <c r="AV1" s="198"/>
      <c r="AW1" s="197"/>
      <c r="AX1" s="198"/>
      <c r="AY1" s="197"/>
      <c r="AZ1" s="198"/>
      <c r="BA1" s="199"/>
      <c r="BB1" s="53"/>
      <c r="BC1" s="194" t="s">
        <v>17</v>
      </c>
      <c r="BD1" s="194"/>
      <c r="BE1" s="195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6"/>
      <c r="BQ1" s="190" t="s">
        <v>43</v>
      </c>
      <c r="BR1" s="190"/>
      <c r="BS1" s="190"/>
      <c r="BT1" s="190"/>
      <c r="BU1" s="190"/>
      <c r="BV1" s="190"/>
      <c r="BW1" s="191"/>
    </row>
    <row r="2" spans="1:227" s="4" customFormat="1">
      <c r="A2" s="18"/>
      <c r="B2" s="3"/>
      <c r="C2" s="19"/>
      <c r="D2" s="3"/>
      <c r="E2" s="3"/>
      <c r="F2" s="103"/>
      <c r="G2" s="3"/>
      <c r="H2" s="135"/>
      <c r="I2" s="3"/>
      <c r="J2" s="3"/>
      <c r="K2" s="11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7"/>
      <c r="AB2" s="3"/>
      <c r="AC2" s="3"/>
      <c r="AD2" s="3"/>
      <c r="AE2" s="3"/>
      <c r="AF2" s="3"/>
      <c r="AG2" s="3"/>
      <c r="AH2" s="3"/>
      <c r="AI2" s="3"/>
      <c r="AJ2" s="3"/>
      <c r="AK2" s="3"/>
      <c r="AL2" s="19"/>
      <c r="AM2" s="57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9"/>
      <c r="BB2" s="3"/>
      <c r="BC2" s="3"/>
      <c r="BD2" s="3"/>
      <c r="BE2" s="103"/>
      <c r="BF2" s="3"/>
      <c r="BG2" s="3"/>
      <c r="BH2" s="3"/>
      <c r="BI2" s="3"/>
      <c r="BJ2" s="3"/>
      <c r="BK2" s="3"/>
      <c r="BL2" s="3"/>
      <c r="BM2" s="3"/>
      <c r="BN2" s="3"/>
      <c r="BO2" s="3"/>
      <c r="BP2" s="19"/>
      <c r="BQ2" s="3"/>
      <c r="BR2" s="3"/>
      <c r="BS2" s="3"/>
      <c r="BT2" s="3"/>
      <c r="BU2" s="3"/>
      <c r="BV2" s="3"/>
      <c r="BW2" s="19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spans="1:227" s="4" customFormat="1">
      <c r="A3" s="18"/>
      <c r="B3" s="3"/>
      <c r="C3" s="19"/>
      <c r="D3" s="3"/>
      <c r="E3" s="3"/>
      <c r="F3" s="103"/>
      <c r="G3" s="3"/>
      <c r="H3" s="19"/>
      <c r="I3" s="192" t="s">
        <v>34</v>
      </c>
      <c r="J3" s="192"/>
      <c r="K3" s="193"/>
      <c r="L3" s="192"/>
      <c r="M3" s="192"/>
      <c r="N3" s="192"/>
      <c r="O3" s="192" t="s">
        <v>38</v>
      </c>
      <c r="P3" s="192"/>
      <c r="Q3" s="192"/>
      <c r="R3" s="192"/>
      <c r="S3" s="192"/>
      <c r="T3" s="192"/>
      <c r="U3" s="192" t="s">
        <v>39</v>
      </c>
      <c r="V3" s="192"/>
      <c r="W3" s="192" t="s">
        <v>40</v>
      </c>
      <c r="X3" s="192"/>
      <c r="Y3" s="192"/>
      <c r="Z3" s="192"/>
      <c r="AA3" s="27"/>
      <c r="AB3" s="3"/>
      <c r="AC3" s="3"/>
      <c r="AD3" s="3"/>
      <c r="AE3" s="3"/>
      <c r="AF3" s="3"/>
      <c r="AG3" s="3"/>
      <c r="AH3" s="3"/>
      <c r="AI3" s="3"/>
      <c r="AJ3" s="3"/>
      <c r="AK3" s="3"/>
      <c r="AL3" s="19"/>
      <c r="AM3" s="18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9"/>
      <c r="BB3" s="3"/>
      <c r="BC3" s="3"/>
      <c r="BD3" s="3"/>
      <c r="BE3" s="103"/>
      <c r="BF3" s="3"/>
      <c r="BG3" s="3"/>
      <c r="BH3" s="3"/>
      <c r="BI3" s="3"/>
      <c r="BJ3" s="3"/>
      <c r="BK3" s="3"/>
      <c r="BL3" s="3"/>
      <c r="BM3" s="3"/>
      <c r="BN3" s="3"/>
      <c r="BO3" s="3"/>
      <c r="BP3" s="19"/>
      <c r="BQ3" s="3"/>
      <c r="BR3" s="3"/>
      <c r="BS3" s="3"/>
      <c r="BT3" s="3"/>
      <c r="BU3" s="3"/>
      <c r="BV3" s="3"/>
      <c r="BW3" s="19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spans="1:227" s="48" customFormat="1" ht="42" customHeight="1" thickBot="1">
      <c r="A4" s="36" t="s">
        <v>41</v>
      </c>
      <c r="B4" s="36" t="s">
        <v>42</v>
      </c>
      <c r="C4" s="37" t="s">
        <v>45</v>
      </c>
      <c r="D4" s="36" t="s">
        <v>19</v>
      </c>
      <c r="E4" s="36" t="s">
        <v>22</v>
      </c>
      <c r="F4" s="101" t="s">
        <v>32</v>
      </c>
      <c r="G4" s="36" t="s">
        <v>1074</v>
      </c>
      <c r="H4" s="37" t="s">
        <v>15</v>
      </c>
      <c r="I4" s="38" t="s">
        <v>35</v>
      </c>
      <c r="J4" s="38" t="s">
        <v>36</v>
      </c>
      <c r="K4" s="111" t="s">
        <v>33</v>
      </c>
      <c r="L4" s="38" t="s">
        <v>9</v>
      </c>
      <c r="M4" s="38" t="s">
        <v>37</v>
      </c>
      <c r="N4" s="38" t="s">
        <v>8</v>
      </c>
      <c r="O4" s="38" t="s">
        <v>35</v>
      </c>
      <c r="P4" s="38" t="s">
        <v>36</v>
      </c>
      <c r="Q4" s="38" t="s">
        <v>33</v>
      </c>
      <c r="R4" s="38" t="s">
        <v>9</v>
      </c>
      <c r="S4" s="38" t="s">
        <v>37</v>
      </c>
      <c r="T4" s="38" t="s">
        <v>8</v>
      </c>
      <c r="U4" s="38" t="s">
        <v>10</v>
      </c>
      <c r="V4" s="38" t="s">
        <v>1</v>
      </c>
      <c r="W4" s="38" t="s">
        <v>4</v>
      </c>
      <c r="X4" s="38" t="s">
        <v>5</v>
      </c>
      <c r="Y4" s="38" t="s">
        <v>2</v>
      </c>
      <c r="Z4" s="58" t="s">
        <v>3</v>
      </c>
      <c r="AA4" s="39" t="s">
        <v>220</v>
      </c>
      <c r="AB4" s="40" t="s">
        <v>946</v>
      </c>
      <c r="AC4" s="40" t="s">
        <v>945</v>
      </c>
      <c r="AD4" s="40" t="s">
        <v>944</v>
      </c>
      <c r="AE4" s="40" t="s">
        <v>29</v>
      </c>
      <c r="AF4" s="40" t="s">
        <v>30</v>
      </c>
      <c r="AG4" s="40" t="s">
        <v>31</v>
      </c>
      <c r="AH4" s="40" t="s">
        <v>32</v>
      </c>
      <c r="AI4" s="40" t="s">
        <v>33</v>
      </c>
      <c r="AJ4" s="40" t="s">
        <v>20</v>
      </c>
      <c r="AK4" s="40" t="s">
        <v>173</v>
      </c>
      <c r="AL4" s="41" t="s">
        <v>174</v>
      </c>
      <c r="AM4" s="55" t="s">
        <v>220</v>
      </c>
      <c r="AN4" s="42" t="s">
        <v>6</v>
      </c>
      <c r="AO4" s="42" t="s">
        <v>7</v>
      </c>
      <c r="AP4" s="42" t="s">
        <v>206</v>
      </c>
      <c r="AQ4" s="42" t="s">
        <v>204</v>
      </c>
      <c r="AR4" s="42" t="s">
        <v>263</v>
      </c>
      <c r="AS4" s="42" t="s">
        <v>866</v>
      </c>
      <c r="AT4" s="42" t="s">
        <v>27</v>
      </c>
      <c r="AU4" s="42" t="s">
        <v>205</v>
      </c>
      <c r="AV4" s="42" t="s">
        <v>18</v>
      </c>
      <c r="AW4" s="42" t="s">
        <v>11</v>
      </c>
      <c r="AX4" s="42" t="s">
        <v>12</v>
      </c>
      <c r="AY4" s="42" t="s">
        <v>20</v>
      </c>
      <c r="AZ4" s="42" t="s">
        <v>173</v>
      </c>
      <c r="BA4" s="56" t="s">
        <v>174</v>
      </c>
      <c r="BB4" s="54" t="s">
        <v>220</v>
      </c>
      <c r="BC4" s="43" t="s">
        <v>16</v>
      </c>
      <c r="BD4" s="43" t="s">
        <v>21</v>
      </c>
      <c r="BE4" s="104" t="s">
        <v>23</v>
      </c>
      <c r="BF4" s="44" t="s">
        <v>0</v>
      </c>
      <c r="BG4" s="44" t="s">
        <v>214</v>
      </c>
      <c r="BH4" s="44" t="s">
        <v>215</v>
      </c>
      <c r="BI4" s="44" t="s">
        <v>216</v>
      </c>
      <c r="BJ4" s="44" t="s">
        <v>1361</v>
      </c>
      <c r="BK4" s="43" t="s">
        <v>26</v>
      </c>
      <c r="BL4" s="43" t="s">
        <v>28</v>
      </c>
      <c r="BM4" s="43" t="s">
        <v>14</v>
      </c>
      <c r="BN4" s="43" t="s">
        <v>20</v>
      </c>
      <c r="BO4" s="43" t="s">
        <v>173</v>
      </c>
      <c r="BP4" s="45" t="s">
        <v>174</v>
      </c>
      <c r="BQ4" s="46" t="s">
        <v>168</v>
      </c>
      <c r="BR4" s="46" t="s">
        <v>173</v>
      </c>
      <c r="BS4" s="46" t="s">
        <v>169</v>
      </c>
      <c r="BT4" s="46" t="s">
        <v>174</v>
      </c>
      <c r="BU4" s="46" t="s">
        <v>170</v>
      </c>
      <c r="BV4" s="46" t="s">
        <v>297</v>
      </c>
      <c r="BW4" s="47" t="s">
        <v>44</v>
      </c>
    </row>
    <row r="5" spans="1:227" s="24" customFormat="1" ht="13.5" thickBot="1">
      <c r="A5" s="17" t="s">
        <v>46</v>
      </c>
      <c r="B5" s="17" t="s">
        <v>47</v>
      </c>
      <c r="C5" s="49" t="s">
        <v>48</v>
      </c>
      <c r="D5" s="97"/>
      <c r="E5" s="97"/>
      <c r="F5" s="181"/>
      <c r="G5" s="97"/>
      <c r="H5" s="99"/>
      <c r="I5" s="97"/>
      <c r="J5" s="97"/>
      <c r="K5" s="112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182"/>
      <c r="AB5" s="97"/>
      <c r="AC5" s="97"/>
      <c r="AD5" s="97"/>
      <c r="AE5" s="97"/>
      <c r="AF5" s="97"/>
      <c r="AG5" s="183"/>
      <c r="AH5" s="97"/>
      <c r="AI5" s="97"/>
      <c r="AJ5" s="97"/>
      <c r="AK5" s="97"/>
      <c r="AL5" s="99"/>
      <c r="AM5" s="97"/>
      <c r="AN5" s="97"/>
      <c r="AO5" s="97"/>
      <c r="AP5" s="97"/>
      <c r="AQ5" s="97"/>
      <c r="AR5" s="97"/>
      <c r="AS5" s="91"/>
      <c r="AT5" s="97"/>
      <c r="AU5" s="97"/>
      <c r="AV5" s="97"/>
      <c r="AW5" s="97"/>
      <c r="AX5" s="97"/>
      <c r="AY5" s="97"/>
      <c r="AZ5" s="97"/>
      <c r="BA5" s="99"/>
      <c r="BB5" s="97"/>
      <c r="BC5" s="97"/>
      <c r="BD5" s="97"/>
      <c r="BE5" s="97"/>
      <c r="BF5" s="98"/>
      <c r="BG5" s="98"/>
      <c r="BH5" s="98"/>
      <c r="BI5" s="98"/>
      <c r="BJ5" s="98"/>
      <c r="BK5" s="97"/>
      <c r="BL5" s="97"/>
      <c r="BM5" s="97"/>
      <c r="BN5" s="97"/>
      <c r="BO5" s="97"/>
      <c r="BP5" s="99"/>
      <c r="BQ5" s="185"/>
      <c r="BR5" s="97"/>
      <c r="BS5" s="97"/>
      <c r="BT5" s="97"/>
      <c r="BU5" s="97"/>
      <c r="BV5" s="97"/>
      <c r="BW5" s="99"/>
      <c r="BX5" s="186"/>
      <c r="BY5" s="31"/>
      <c r="BZ5" s="31"/>
      <c r="CA5" s="35"/>
      <c r="CB5" s="35"/>
      <c r="CC5" s="35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179"/>
      <c r="DI5" s="179"/>
      <c r="DJ5" s="179"/>
      <c r="DK5" s="179"/>
      <c r="DL5" s="179"/>
      <c r="DM5" s="179"/>
      <c r="DN5" s="179"/>
      <c r="DO5" s="179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</row>
    <row r="6" spans="1:227" s="6" customFormat="1">
      <c r="A6" s="17" t="s">
        <v>46</v>
      </c>
      <c r="B6" s="17" t="s">
        <v>47</v>
      </c>
      <c r="C6" s="49" t="s">
        <v>49</v>
      </c>
      <c r="D6" s="2" t="s">
        <v>1150</v>
      </c>
      <c r="E6" s="2" t="s">
        <v>1148</v>
      </c>
      <c r="F6" s="102"/>
      <c r="G6" s="2" t="s">
        <v>163</v>
      </c>
      <c r="H6" s="22" t="s">
        <v>153</v>
      </c>
      <c r="I6" s="2" t="s">
        <v>314</v>
      </c>
      <c r="J6" s="2"/>
      <c r="K6" s="13">
        <v>39.94</v>
      </c>
      <c r="L6" s="2"/>
      <c r="M6" s="2" t="s">
        <v>1149</v>
      </c>
      <c r="N6" s="15">
        <v>40451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5" t="s">
        <v>153</v>
      </c>
      <c r="AB6" s="2">
        <v>12</v>
      </c>
      <c r="AC6" s="2"/>
      <c r="AD6" s="2"/>
      <c r="AE6" s="2"/>
      <c r="AF6" s="2"/>
      <c r="AG6" s="2"/>
      <c r="AH6" s="2"/>
      <c r="AI6" s="2"/>
      <c r="AJ6" s="2"/>
      <c r="AK6" s="2" t="s">
        <v>1149</v>
      </c>
      <c r="AL6" s="22" t="s">
        <v>949</v>
      </c>
      <c r="AM6" s="2" t="s">
        <v>949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2"/>
      <c r="BB6" s="2"/>
      <c r="BC6" s="2"/>
      <c r="BD6" s="2"/>
      <c r="BE6" s="2"/>
      <c r="BF6" s="8"/>
      <c r="BG6" s="8"/>
      <c r="BH6" s="8"/>
      <c r="BI6" s="8"/>
      <c r="BJ6" s="8"/>
      <c r="BK6" s="2"/>
      <c r="BL6" s="2"/>
      <c r="BM6" s="2"/>
      <c r="BN6" s="2"/>
      <c r="BO6" s="2"/>
      <c r="BP6" s="22"/>
      <c r="BQ6" s="2"/>
      <c r="BR6" s="2"/>
      <c r="BS6" s="2"/>
      <c r="BT6" s="2"/>
      <c r="BU6" s="2"/>
      <c r="BV6" s="2"/>
      <c r="BW6" s="2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P6" s="2"/>
      <c r="DQ6" s="2"/>
    </row>
    <row r="7" spans="1:227" s="6" customFormat="1">
      <c r="A7" s="20" t="s">
        <v>46</v>
      </c>
      <c r="B7" s="17" t="s">
        <v>47</v>
      </c>
      <c r="C7" s="49" t="s">
        <v>49</v>
      </c>
      <c r="D7" s="2" t="s">
        <v>1142</v>
      </c>
      <c r="E7" s="2" t="s">
        <v>1143</v>
      </c>
      <c r="F7" s="102" t="s">
        <v>1144</v>
      </c>
      <c r="G7" s="2" t="s">
        <v>163</v>
      </c>
      <c r="H7" s="22" t="s">
        <v>153</v>
      </c>
      <c r="I7" s="2" t="s">
        <v>314</v>
      </c>
      <c r="J7" s="2"/>
      <c r="K7" s="13">
        <v>43.99</v>
      </c>
      <c r="L7" s="2"/>
      <c r="M7" s="2" t="s">
        <v>1145</v>
      </c>
      <c r="N7" s="15">
        <v>40451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5" t="s">
        <v>153</v>
      </c>
      <c r="AB7" s="2">
        <v>9</v>
      </c>
      <c r="AC7" s="2">
        <v>0.75</v>
      </c>
      <c r="AD7" s="2">
        <f>AC7*AB7</f>
        <v>6.75</v>
      </c>
      <c r="AE7" s="2"/>
      <c r="AF7" s="2"/>
      <c r="AG7" s="2" t="s">
        <v>153</v>
      </c>
      <c r="AH7" s="2"/>
      <c r="AI7" s="2"/>
      <c r="AJ7" s="2"/>
      <c r="AK7" s="2" t="s">
        <v>1147</v>
      </c>
      <c r="AL7" s="22" t="s">
        <v>949</v>
      </c>
      <c r="AM7" s="2" t="s">
        <v>949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2"/>
      <c r="BB7" s="2"/>
      <c r="BC7" s="2"/>
      <c r="BD7" s="2"/>
      <c r="BE7" s="2"/>
      <c r="BF7" s="8"/>
      <c r="BG7" s="8"/>
      <c r="BH7" s="8"/>
      <c r="BI7" s="8"/>
      <c r="BJ7" s="8"/>
      <c r="BK7" s="2"/>
      <c r="BL7" s="2"/>
      <c r="BM7" s="2"/>
      <c r="BN7" s="2"/>
      <c r="BO7" s="2"/>
      <c r="BP7" s="22"/>
      <c r="BQ7" s="2"/>
      <c r="BR7" s="2"/>
      <c r="BS7" s="2"/>
      <c r="BT7" s="2"/>
      <c r="BU7" s="2"/>
      <c r="BV7" s="2"/>
      <c r="BW7" s="2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P7" s="2"/>
      <c r="DQ7" s="2"/>
    </row>
    <row r="8" spans="1:227" s="6" customFormat="1">
      <c r="A8" s="20" t="s">
        <v>46</v>
      </c>
      <c r="B8" s="17" t="s">
        <v>47</v>
      </c>
      <c r="C8" s="49" t="s">
        <v>50</v>
      </c>
      <c r="D8" s="2" t="s">
        <v>1196</v>
      </c>
      <c r="E8" s="2" t="s">
        <v>1945</v>
      </c>
      <c r="F8" s="102"/>
      <c r="G8" s="2" t="s">
        <v>163</v>
      </c>
      <c r="H8" s="22" t="s">
        <v>153</v>
      </c>
      <c r="I8" s="2" t="s">
        <v>314</v>
      </c>
      <c r="J8" s="2"/>
      <c r="K8" s="13">
        <v>249</v>
      </c>
      <c r="L8" s="2"/>
      <c r="M8" s="2" t="s">
        <v>1946</v>
      </c>
      <c r="N8" s="15" t="s">
        <v>949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5"/>
      <c r="AB8" s="2"/>
      <c r="AC8" s="2"/>
      <c r="AD8" s="2"/>
      <c r="AE8" s="2"/>
      <c r="AF8" s="2"/>
      <c r="AG8" s="2"/>
      <c r="AH8" s="2"/>
      <c r="AI8" s="2"/>
      <c r="AJ8" s="2" t="s">
        <v>1947</v>
      </c>
      <c r="AK8" s="2"/>
      <c r="AL8" s="2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2"/>
      <c r="BB8" s="2"/>
      <c r="BC8" s="2"/>
      <c r="BD8" s="2"/>
      <c r="BE8" s="2"/>
      <c r="BF8" s="8"/>
      <c r="BG8" s="8"/>
      <c r="BH8" s="8"/>
      <c r="BI8" s="8"/>
      <c r="BJ8" s="8"/>
      <c r="BK8" s="2"/>
      <c r="BL8" s="2"/>
      <c r="BM8" s="2"/>
      <c r="BN8" s="2"/>
      <c r="BO8" s="2"/>
      <c r="BP8" s="22"/>
      <c r="BQ8" s="2"/>
      <c r="BR8" s="2"/>
      <c r="BS8" s="2"/>
      <c r="BT8" s="2"/>
      <c r="BU8" s="2"/>
      <c r="BV8" s="2"/>
      <c r="BW8" s="2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P8" s="2"/>
      <c r="DQ8" s="2"/>
    </row>
    <row r="9" spans="1:227" s="6" customFormat="1">
      <c r="A9" s="20" t="s">
        <v>46</v>
      </c>
      <c r="B9" s="17" t="s">
        <v>47</v>
      </c>
      <c r="C9" s="49" t="s">
        <v>50</v>
      </c>
      <c r="D9" s="2" t="s">
        <v>1820</v>
      </c>
      <c r="E9" s="2" t="s">
        <v>1944</v>
      </c>
      <c r="F9" s="102"/>
      <c r="G9" s="2" t="s">
        <v>163</v>
      </c>
      <c r="H9" s="22" t="s">
        <v>153</v>
      </c>
      <c r="I9" s="2" t="s">
        <v>314</v>
      </c>
      <c r="J9" s="2"/>
      <c r="K9" s="13">
        <v>200</v>
      </c>
      <c r="L9" s="2"/>
      <c r="M9" s="2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5"/>
      <c r="AB9" s="2"/>
      <c r="AC9" s="2"/>
      <c r="AD9" s="2"/>
      <c r="AE9" s="2"/>
      <c r="AF9" s="2"/>
      <c r="AG9" s="2"/>
      <c r="AH9" s="2"/>
      <c r="AI9" s="2"/>
      <c r="AJ9" s="2" t="s">
        <v>1947</v>
      </c>
      <c r="AK9" s="2"/>
      <c r="AL9" s="2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2"/>
      <c r="BB9" s="2"/>
      <c r="BC9" s="2"/>
      <c r="BD9" s="2"/>
      <c r="BE9" s="2"/>
      <c r="BF9" s="8"/>
      <c r="BG9" s="8"/>
      <c r="BH9" s="8"/>
      <c r="BI9" s="8"/>
      <c r="BJ9" s="8"/>
      <c r="BK9" s="2"/>
      <c r="BL9" s="2"/>
      <c r="BM9" s="2"/>
      <c r="BN9" s="2"/>
      <c r="BO9" s="2"/>
      <c r="BP9" s="22"/>
      <c r="BQ9" s="2"/>
      <c r="BR9" s="2"/>
      <c r="BS9" s="2"/>
      <c r="BT9" s="2"/>
      <c r="BU9" s="2"/>
      <c r="BV9" s="2"/>
      <c r="BW9" s="2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P9" s="2"/>
      <c r="DQ9" s="2"/>
    </row>
    <row r="10" spans="1:227" s="6" customFormat="1">
      <c r="A10" s="20" t="s">
        <v>46</v>
      </c>
      <c r="B10" s="17" t="s">
        <v>47</v>
      </c>
      <c r="C10" s="49" t="s">
        <v>50</v>
      </c>
      <c r="D10" s="2" t="s">
        <v>1139</v>
      </c>
      <c r="E10" s="2" t="s">
        <v>1140</v>
      </c>
      <c r="F10" s="102" t="s">
        <v>1141</v>
      </c>
      <c r="G10" s="2" t="s">
        <v>153</v>
      </c>
      <c r="H10" s="22" t="s">
        <v>153</v>
      </c>
      <c r="I10" s="2" t="s">
        <v>154</v>
      </c>
      <c r="J10" s="1"/>
      <c r="K10" s="13">
        <v>99.99</v>
      </c>
      <c r="L10" s="2"/>
      <c r="M10" s="2" t="s">
        <v>1146</v>
      </c>
      <c r="N10" s="15">
        <v>40451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00"/>
      <c r="AB10" s="2"/>
      <c r="AC10" s="2"/>
      <c r="AD10" s="2"/>
      <c r="AE10" s="2"/>
      <c r="AF10" s="2"/>
      <c r="AG10" s="1"/>
      <c r="AH10" s="2"/>
      <c r="AI10" s="2"/>
      <c r="AJ10" s="2" t="s">
        <v>1947</v>
      </c>
      <c r="AK10" s="2"/>
      <c r="AL10" s="22" t="s">
        <v>949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2"/>
      <c r="BB10" s="2"/>
      <c r="BC10" s="2"/>
      <c r="BD10" s="2"/>
      <c r="BE10" s="2"/>
      <c r="BF10" s="8"/>
      <c r="BG10" s="8"/>
      <c r="BH10" s="8"/>
      <c r="BI10" s="8"/>
      <c r="BJ10" s="8"/>
      <c r="BK10" s="2"/>
      <c r="BL10" s="2"/>
      <c r="BM10" s="2"/>
      <c r="BN10" s="2"/>
      <c r="BO10" s="2"/>
      <c r="BP10" s="22"/>
      <c r="BQ10" s="2"/>
      <c r="BR10" s="2"/>
      <c r="BS10" s="2"/>
      <c r="BT10" s="2"/>
      <c r="BU10" s="2"/>
      <c r="BV10" s="2"/>
      <c r="BW10" s="2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</row>
    <row r="11" spans="1:227" s="2" customFormat="1">
      <c r="A11" s="20" t="s">
        <v>46</v>
      </c>
      <c r="B11" s="17" t="s">
        <v>56</v>
      </c>
      <c r="C11" s="49" t="s">
        <v>51</v>
      </c>
      <c r="D11" s="2" t="s">
        <v>1142</v>
      </c>
      <c r="E11" s="2" t="s">
        <v>1151</v>
      </c>
      <c r="F11" s="102" t="s">
        <v>1152</v>
      </c>
      <c r="G11" s="2" t="s">
        <v>163</v>
      </c>
      <c r="H11" s="22" t="s">
        <v>153</v>
      </c>
      <c r="I11" s="2" t="s">
        <v>314</v>
      </c>
      <c r="K11" s="13">
        <v>129.99</v>
      </c>
      <c r="M11" s="2" t="s">
        <v>1153</v>
      </c>
      <c r="N11" s="15">
        <v>40451</v>
      </c>
      <c r="AA11" s="25" t="s">
        <v>153</v>
      </c>
      <c r="AB11" s="2">
        <v>9</v>
      </c>
      <c r="AC11" s="2">
        <v>0.1</v>
      </c>
      <c r="AD11" s="2">
        <f>AC11*AB11</f>
        <v>0.9</v>
      </c>
      <c r="AG11" s="2" t="s">
        <v>153</v>
      </c>
      <c r="AK11" s="2" t="s">
        <v>1154</v>
      </c>
      <c r="AL11" s="22" t="s">
        <v>949</v>
      </c>
      <c r="AM11" s="2" t="s">
        <v>949</v>
      </c>
      <c r="BA11" s="22"/>
      <c r="BF11" s="8"/>
      <c r="BG11" s="8"/>
      <c r="BH11" s="8"/>
      <c r="BI11" s="8"/>
      <c r="BJ11" s="8"/>
      <c r="BP11" s="22"/>
      <c r="BW11" s="22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DI11" s="6"/>
      <c r="DJ11" s="6"/>
      <c r="DK11" s="6"/>
      <c r="DL11" s="6"/>
      <c r="DM11" s="6"/>
      <c r="DN11" s="6"/>
      <c r="DO11" s="6"/>
    </row>
    <row r="12" spans="1:227" s="2" customFormat="1">
      <c r="A12" s="20" t="s">
        <v>46</v>
      </c>
      <c r="B12" s="17" t="s">
        <v>56</v>
      </c>
      <c r="C12" s="49" t="s">
        <v>52</v>
      </c>
      <c r="D12" s="2" t="s">
        <v>1155</v>
      </c>
      <c r="F12" s="102" t="s">
        <v>1156</v>
      </c>
      <c r="G12" s="2" t="s">
        <v>163</v>
      </c>
      <c r="H12" s="22" t="s">
        <v>153</v>
      </c>
      <c r="I12" s="2" t="s">
        <v>314</v>
      </c>
      <c r="K12" s="13">
        <v>119.95</v>
      </c>
      <c r="M12" s="2" t="s">
        <v>1157</v>
      </c>
      <c r="N12" s="15">
        <v>40451</v>
      </c>
      <c r="AA12" s="25" t="s">
        <v>153</v>
      </c>
      <c r="AB12" s="2">
        <v>9</v>
      </c>
      <c r="AG12" s="2" t="s">
        <v>153</v>
      </c>
      <c r="AK12" s="2" t="s">
        <v>1158</v>
      </c>
      <c r="AL12" s="22" t="s">
        <v>949</v>
      </c>
      <c r="AM12" s="2" t="s">
        <v>949</v>
      </c>
      <c r="BA12" s="22"/>
      <c r="BF12" s="8"/>
      <c r="BG12" s="8"/>
      <c r="BH12" s="8"/>
      <c r="BI12" s="8"/>
      <c r="BJ12" s="8"/>
      <c r="BP12" s="22"/>
      <c r="BW12" s="22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DI12" s="6"/>
      <c r="DJ12" s="6"/>
      <c r="DK12" s="6"/>
      <c r="DL12" s="6"/>
      <c r="DM12" s="6"/>
      <c r="DN12" s="6"/>
      <c r="DO12" s="6"/>
    </row>
    <row r="13" spans="1:227" s="2" customFormat="1">
      <c r="A13" s="20" t="s">
        <v>46</v>
      </c>
      <c r="B13" s="17" t="s">
        <v>57</v>
      </c>
      <c r="C13" s="49" t="s">
        <v>54</v>
      </c>
      <c r="D13" s="2" t="s">
        <v>1211</v>
      </c>
      <c r="E13" s="2" t="s">
        <v>1212</v>
      </c>
      <c r="F13" s="102" t="s">
        <v>1213</v>
      </c>
      <c r="G13" s="2" t="s">
        <v>162</v>
      </c>
      <c r="H13" s="22" t="s">
        <v>153</v>
      </c>
      <c r="I13" s="2" t="s">
        <v>154</v>
      </c>
      <c r="K13" s="13">
        <v>39.99</v>
      </c>
      <c r="M13" s="2" t="s">
        <v>1214</v>
      </c>
      <c r="N13" s="15">
        <v>40463</v>
      </c>
      <c r="AA13" s="25" t="s">
        <v>153</v>
      </c>
      <c r="AB13" s="2">
        <v>9</v>
      </c>
      <c r="AC13" s="2">
        <v>1.3</v>
      </c>
      <c r="AD13" s="2">
        <f>AC13*AB13</f>
        <v>11.700000000000001</v>
      </c>
      <c r="AG13" s="1"/>
      <c r="AK13" s="2" t="s">
        <v>1215</v>
      </c>
      <c r="AL13" s="22" t="s">
        <v>949</v>
      </c>
      <c r="AM13" s="2" t="s">
        <v>162</v>
      </c>
      <c r="AY13" s="2" t="s">
        <v>1216</v>
      </c>
      <c r="AZ13" s="2" t="s">
        <v>1215</v>
      </c>
      <c r="BA13" s="22"/>
      <c r="BB13" s="2" t="s">
        <v>163</v>
      </c>
      <c r="BF13" s="8"/>
      <c r="BG13" s="8"/>
      <c r="BH13" s="8"/>
      <c r="BI13" s="8"/>
      <c r="BJ13" s="8"/>
      <c r="BP13" s="22"/>
      <c r="BQ13" s="90"/>
      <c r="BW13" s="22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</row>
    <row r="14" spans="1:227" s="2" customFormat="1">
      <c r="A14" s="20" t="s">
        <v>46</v>
      </c>
      <c r="B14" s="17" t="s">
        <v>57</v>
      </c>
      <c r="C14" s="49" t="s">
        <v>54</v>
      </c>
      <c r="D14" s="2" t="s">
        <v>1013</v>
      </c>
      <c r="F14" s="102" t="s">
        <v>1206</v>
      </c>
      <c r="G14" s="2" t="s">
        <v>163</v>
      </c>
      <c r="H14" s="22" t="s">
        <v>163</v>
      </c>
      <c r="I14" s="2" t="s">
        <v>314</v>
      </c>
      <c r="K14" s="13">
        <v>125.93</v>
      </c>
      <c r="M14" s="2" t="s">
        <v>1207</v>
      </c>
      <c r="N14" s="15">
        <v>40462</v>
      </c>
      <c r="AA14" s="25" t="s">
        <v>163</v>
      </c>
      <c r="AG14" s="5"/>
      <c r="AL14" s="22"/>
      <c r="BA14" s="22"/>
      <c r="BF14" s="8"/>
      <c r="BG14" s="8"/>
      <c r="BH14" s="8"/>
      <c r="BI14" s="8"/>
      <c r="BJ14" s="8"/>
      <c r="BP14" s="22"/>
      <c r="BQ14" s="2" t="s">
        <v>1190</v>
      </c>
      <c r="BR14" s="2" t="s">
        <v>1191</v>
      </c>
      <c r="BS14" s="2" t="s">
        <v>949</v>
      </c>
      <c r="BW14" s="22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DI14" s="6"/>
      <c r="DJ14" s="6"/>
      <c r="DK14" s="6"/>
      <c r="DL14" s="6"/>
      <c r="DM14" s="6"/>
      <c r="DN14" s="6"/>
      <c r="DO14" s="6"/>
    </row>
    <row r="15" spans="1:227" s="2" customFormat="1">
      <c r="A15" s="20" t="s">
        <v>46</v>
      </c>
      <c r="B15" s="17" t="s">
        <v>57</v>
      </c>
      <c r="C15" s="49" t="s">
        <v>54</v>
      </c>
      <c r="D15" s="2" t="s">
        <v>1013</v>
      </c>
      <c r="E15" s="2" t="s">
        <v>1200</v>
      </c>
      <c r="F15" s="102" t="s">
        <v>1204</v>
      </c>
      <c r="G15" s="2" t="s">
        <v>163</v>
      </c>
      <c r="H15" s="22" t="s">
        <v>163</v>
      </c>
      <c r="I15" s="2" t="s">
        <v>154</v>
      </c>
      <c r="K15" s="13">
        <v>39.99</v>
      </c>
      <c r="M15" s="2" t="s">
        <v>1208</v>
      </c>
      <c r="N15" s="15">
        <v>40463</v>
      </c>
      <c r="AA15" s="25" t="s">
        <v>163</v>
      </c>
      <c r="AG15" s="5"/>
      <c r="AL15" s="22"/>
      <c r="BA15" s="22"/>
      <c r="BE15" s="2" t="s">
        <v>166</v>
      </c>
      <c r="BF15" s="8"/>
      <c r="BG15" s="8">
        <v>3</v>
      </c>
      <c r="BH15" s="8"/>
      <c r="BI15" s="8"/>
      <c r="BJ15" s="8"/>
      <c r="BK15" s="2" t="s">
        <v>1203</v>
      </c>
      <c r="BN15" s="2" t="s">
        <v>1210</v>
      </c>
      <c r="BO15" s="2" t="s">
        <v>1209</v>
      </c>
      <c r="BP15" s="22"/>
      <c r="BQ15" s="2" t="s">
        <v>949</v>
      </c>
      <c r="BW15" s="22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DI15" s="6"/>
      <c r="DJ15" s="6"/>
      <c r="DK15" s="6"/>
      <c r="DL15" s="6"/>
      <c r="DM15" s="6"/>
      <c r="DN15" s="6"/>
      <c r="DO15" s="6"/>
    </row>
    <row r="16" spans="1:227" s="2" customFormat="1">
      <c r="A16" s="20" t="s">
        <v>46</v>
      </c>
      <c r="B16" s="17" t="s">
        <v>57</v>
      </c>
      <c r="C16" s="49" t="s">
        <v>54</v>
      </c>
      <c r="D16" s="2" t="s">
        <v>1013</v>
      </c>
      <c r="E16" s="2" t="s">
        <v>1200</v>
      </c>
      <c r="F16" s="102" t="s">
        <v>1205</v>
      </c>
      <c r="G16" s="2" t="s">
        <v>163</v>
      </c>
      <c r="H16" s="22" t="s">
        <v>163</v>
      </c>
      <c r="I16" s="2" t="s">
        <v>154</v>
      </c>
      <c r="K16" s="13">
        <v>19.989999999999998</v>
      </c>
      <c r="M16" s="2" t="s">
        <v>1201</v>
      </c>
      <c r="N16" s="15">
        <v>40463</v>
      </c>
      <c r="AA16" s="25" t="s">
        <v>163</v>
      </c>
      <c r="AG16" s="1"/>
      <c r="AL16" s="22"/>
      <c r="BA16" s="22"/>
      <c r="BE16" s="2" t="s">
        <v>166</v>
      </c>
      <c r="BF16" s="8"/>
      <c r="BG16" s="8">
        <v>3</v>
      </c>
      <c r="BH16" s="8"/>
      <c r="BI16" s="8"/>
      <c r="BJ16" s="8"/>
      <c r="BK16" s="2" t="s">
        <v>1203</v>
      </c>
      <c r="BN16" s="2" t="s">
        <v>1210</v>
      </c>
      <c r="BO16" s="2" t="s">
        <v>1202</v>
      </c>
      <c r="BP16" s="22"/>
      <c r="BQ16" s="90" t="s">
        <v>949</v>
      </c>
      <c r="BW16" s="22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</row>
    <row r="17" spans="1:119" s="2" customFormat="1">
      <c r="A17" s="20" t="s">
        <v>46</v>
      </c>
      <c r="B17" s="17" t="s">
        <v>57</v>
      </c>
      <c r="C17" s="49" t="s">
        <v>55</v>
      </c>
      <c r="D17" s="122" t="s">
        <v>1912</v>
      </c>
      <c r="E17" s="122" t="s">
        <v>1913</v>
      </c>
      <c r="F17" s="125"/>
      <c r="G17" s="5" t="s">
        <v>153</v>
      </c>
      <c r="H17" s="132" t="s">
        <v>163</v>
      </c>
      <c r="I17" s="2" t="s">
        <v>1092</v>
      </c>
      <c r="K17" s="13" t="s">
        <v>162</v>
      </c>
      <c r="N17" s="15"/>
      <c r="AA17" s="25"/>
      <c r="AL17" s="22"/>
      <c r="BA17" s="22"/>
      <c r="BE17" s="6" t="s">
        <v>166</v>
      </c>
      <c r="BF17" s="12">
        <v>1</v>
      </c>
      <c r="BG17" s="12">
        <v>3.7</v>
      </c>
      <c r="BH17" s="12">
        <v>0.25</v>
      </c>
      <c r="BI17" s="8">
        <f t="shared" ref="BI17:BI30" si="0">BH17*BG17</f>
        <v>0.92500000000000004</v>
      </c>
      <c r="BJ17" s="8"/>
      <c r="BO17" s="2" t="s">
        <v>1934</v>
      </c>
      <c r="BP17" s="22"/>
      <c r="BQ17" s="2" t="s">
        <v>949</v>
      </c>
      <c r="BW17" s="22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DI17" s="6"/>
      <c r="DJ17" s="6"/>
      <c r="DK17" s="6"/>
      <c r="DL17" s="6"/>
      <c r="DM17" s="6"/>
      <c r="DN17" s="6"/>
      <c r="DO17" s="6"/>
    </row>
    <row r="18" spans="1:119" s="2" customFormat="1">
      <c r="A18" s="20" t="s">
        <v>46</v>
      </c>
      <c r="B18" s="17" t="s">
        <v>57</v>
      </c>
      <c r="C18" s="49" t="s">
        <v>55</v>
      </c>
      <c r="D18" s="122" t="s">
        <v>1912</v>
      </c>
      <c r="E18" s="122" t="s">
        <v>1914</v>
      </c>
      <c r="F18" s="14"/>
      <c r="G18" s="5" t="s">
        <v>153</v>
      </c>
      <c r="H18" s="132" t="s">
        <v>163</v>
      </c>
      <c r="I18" s="2" t="s">
        <v>1092</v>
      </c>
      <c r="K18" s="13" t="s">
        <v>162</v>
      </c>
      <c r="N18" s="15"/>
      <c r="AA18" s="25"/>
      <c r="AL18" s="22"/>
      <c r="BA18" s="22"/>
      <c r="BE18" s="6" t="s">
        <v>166</v>
      </c>
      <c r="BF18" s="12">
        <v>1</v>
      </c>
      <c r="BG18" s="12">
        <v>3.7</v>
      </c>
      <c r="BH18" s="12">
        <v>0.33</v>
      </c>
      <c r="BI18" s="8">
        <f t="shared" si="0"/>
        <v>1.2210000000000001</v>
      </c>
      <c r="BJ18" s="8"/>
      <c r="BO18" s="2" t="s">
        <v>1935</v>
      </c>
      <c r="BP18" s="22"/>
      <c r="BQ18" s="2" t="s">
        <v>949</v>
      </c>
      <c r="BW18" s="22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DI18" s="6"/>
      <c r="DJ18" s="6"/>
      <c r="DK18" s="6"/>
      <c r="DL18" s="6"/>
      <c r="DM18" s="6"/>
      <c r="DN18" s="6"/>
      <c r="DO18" s="6"/>
    </row>
    <row r="19" spans="1:119" s="2" customFormat="1">
      <c r="A19" s="20" t="s">
        <v>46</v>
      </c>
      <c r="B19" s="17" t="s">
        <v>57</v>
      </c>
      <c r="C19" s="49" t="s">
        <v>55</v>
      </c>
      <c r="D19" s="122" t="s">
        <v>1912</v>
      </c>
      <c r="E19" s="122" t="s">
        <v>1915</v>
      </c>
      <c r="F19" s="180"/>
      <c r="G19" s="5" t="s">
        <v>153</v>
      </c>
      <c r="H19" s="132" t="s">
        <v>163</v>
      </c>
      <c r="I19" s="2" t="s">
        <v>1092</v>
      </c>
      <c r="K19" s="13" t="s">
        <v>162</v>
      </c>
      <c r="N19" s="15"/>
      <c r="AA19" s="25"/>
      <c r="AL19" s="22"/>
      <c r="AW19" s="4"/>
      <c r="BA19" s="22"/>
      <c r="BE19" s="6" t="s">
        <v>166</v>
      </c>
      <c r="BF19" s="12">
        <v>1</v>
      </c>
      <c r="BG19" s="12">
        <v>3.7</v>
      </c>
      <c r="BH19" s="12">
        <v>0.5</v>
      </c>
      <c r="BI19" s="8">
        <f t="shared" si="0"/>
        <v>1.85</v>
      </c>
      <c r="BJ19" s="8"/>
      <c r="BO19" s="2" t="s">
        <v>1936</v>
      </c>
      <c r="BP19" s="22"/>
      <c r="BQ19" s="2" t="s">
        <v>949</v>
      </c>
      <c r="BW19" s="22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DI19" s="6"/>
      <c r="DJ19" s="6"/>
      <c r="DK19" s="6"/>
      <c r="DL19" s="6"/>
      <c r="DM19" s="6"/>
      <c r="DN19" s="6"/>
      <c r="DO19" s="6"/>
    </row>
    <row r="20" spans="1:119" s="2" customFormat="1">
      <c r="A20" s="20" t="s">
        <v>46</v>
      </c>
      <c r="B20" s="17" t="s">
        <v>57</v>
      </c>
      <c r="C20" s="49" t="s">
        <v>55</v>
      </c>
      <c r="D20" s="122" t="s">
        <v>1912</v>
      </c>
      <c r="E20" s="122" t="s">
        <v>1916</v>
      </c>
      <c r="F20" s="125"/>
      <c r="G20" s="5" t="s">
        <v>153</v>
      </c>
      <c r="H20" s="132" t="s">
        <v>163</v>
      </c>
      <c r="I20" s="2" t="s">
        <v>1092</v>
      </c>
      <c r="K20" s="13" t="s">
        <v>162</v>
      </c>
      <c r="N20" s="15"/>
      <c r="AA20" s="25"/>
      <c r="AL20" s="22"/>
      <c r="BA20" s="22"/>
      <c r="BE20" s="6" t="s">
        <v>166</v>
      </c>
      <c r="BF20" s="12">
        <v>1</v>
      </c>
      <c r="BG20" s="12">
        <v>3.7</v>
      </c>
      <c r="BH20" s="12">
        <v>0.71499999999999997</v>
      </c>
      <c r="BI20" s="8">
        <f t="shared" si="0"/>
        <v>2.6455000000000002</v>
      </c>
      <c r="BJ20" s="8"/>
      <c r="BO20" s="2" t="s">
        <v>1936</v>
      </c>
      <c r="BP20" s="22"/>
      <c r="BQ20" s="2" t="s">
        <v>949</v>
      </c>
      <c r="BW20" s="22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DI20" s="6"/>
      <c r="DJ20" s="6"/>
      <c r="DK20" s="6"/>
      <c r="DL20" s="6"/>
      <c r="DM20" s="6"/>
      <c r="DN20" s="6"/>
      <c r="DO20" s="6"/>
    </row>
    <row r="21" spans="1:119" s="2" customFormat="1">
      <c r="A21" s="20" t="s">
        <v>46</v>
      </c>
      <c r="B21" s="17" t="s">
        <v>57</v>
      </c>
      <c r="C21" s="49" t="s">
        <v>55</v>
      </c>
      <c r="D21" s="122" t="s">
        <v>1912</v>
      </c>
      <c r="E21" s="122" t="s">
        <v>1917</v>
      </c>
      <c r="F21" s="125"/>
      <c r="G21" s="5" t="s">
        <v>153</v>
      </c>
      <c r="H21" s="132" t="s">
        <v>163</v>
      </c>
      <c r="I21" s="2" t="s">
        <v>1092</v>
      </c>
      <c r="K21" s="13" t="s">
        <v>162</v>
      </c>
      <c r="N21" s="15"/>
      <c r="AA21" s="25"/>
      <c r="AL21" s="22"/>
      <c r="BA21" s="22"/>
      <c r="BE21" s="6" t="s">
        <v>166</v>
      </c>
      <c r="BF21" s="12">
        <v>1</v>
      </c>
      <c r="BG21" s="12">
        <v>3.7</v>
      </c>
      <c r="BH21" s="12">
        <v>0.9</v>
      </c>
      <c r="BI21" s="8">
        <f t="shared" si="0"/>
        <v>3.33</v>
      </c>
      <c r="BJ21" s="8"/>
      <c r="BO21" s="2" t="s">
        <v>1936</v>
      </c>
      <c r="BP21" s="22"/>
      <c r="BQ21" s="2" t="s">
        <v>949</v>
      </c>
      <c r="BW21" s="22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DI21" s="6"/>
      <c r="DJ21" s="6"/>
      <c r="DK21" s="6"/>
      <c r="DL21" s="6"/>
      <c r="DM21" s="6"/>
      <c r="DN21" s="6"/>
      <c r="DO21" s="6"/>
    </row>
    <row r="22" spans="1:119" s="2" customFormat="1">
      <c r="A22" s="20" t="s">
        <v>46</v>
      </c>
      <c r="B22" s="17" t="s">
        <v>57</v>
      </c>
      <c r="C22" s="49" t="s">
        <v>55</v>
      </c>
      <c r="D22" s="122" t="s">
        <v>1619</v>
      </c>
      <c r="E22" s="122" t="s">
        <v>1922</v>
      </c>
      <c r="F22" s="125"/>
      <c r="G22" s="5" t="s">
        <v>153</v>
      </c>
      <c r="H22" s="132" t="s">
        <v>163</v>
      </c>
      <c r="I22" s="2" t="s">
        <v>1930</v>
      </c>
      <c r="K22" s="13" t="s">
        <v>162</v>
      </c>
      <c r="N22" s="15"/>
      <c r="AA22" s="25"/>
      <c r="AL22" s="22"/>
      <c r="BA22" s="22"/>
      <c r="BE22" s="6" t="s">
        <v>1933</v>
      </c>
      <c r="BF22" s="12">
        <v>1</v>
      </c>
      <c r="BG22" s="12">
        <v>3.7</v>
      </c>
      <c r="BH22" s="12">
        <v>2</v>
      </c>
      <c r="BI22" s="8">
        <f t="shared" si="0"/>
        <v>7.4</v>
      </c>
      <c r="BJ22" s="8"/>
      <c r="BO22" s="2" t="s">
        <v>1940</v>
      </c>
      <c r="BP22" s="22"/>
      <c r="BQ22" s="2" t="s">
        <v>949</v>
      </c>
      <c r="BW22" s="22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DI22" s="6"/>
      <c r="DJ22" s="6"/>
      <c r="DK22" s="6"/>
      <c r="DL22" s="6"/>
      <c r="DM22" s="6"/>
      <c r="DN22" s="6"/>
      <c r="DO22" s="6"/>
    </row>
    <row r="23" spans="1:119" s="2" customFormat="1">
      <c r="A23" s="20" t="s">
        <v>46</v>
      </c>
      <c r="B23" s="17" t="s">
        <v>57</v>
      </c>
      <c r="C23" s="49" t="s">
        <v>55</v>
      </c>
      <c r="D23" s="122" t="s">
        <v>1516</v>
      </c>
      <c r="E23" s="122" t="s">
        <v>1921</v>
      </c>
      <c r="F23" s="125"/>
      <c r="G23" s="5" t="s">
        <v>153</v>
      </c>
      <c r="H23" s="132" t="s">
        <v>163</v>
      </c>
      <c r="I23" s="2" t="s">
        <v>1929</v>
      </c>
      <c r="K23" s="13" t="s">
        <v>162</v>
      </c>
      <c r="N23" s="15"/>
      <c r="AA23" s="25"/>
      <c r="AL23" s="22"/>
      <c r="BA23" s="22"/>
      <c r="BE23" s="6" t="s">
        <v>1933</v>
      </c>
      <c r="BF23" s="12">
        <v>1</v>
      </c>
      <c r="BG23" s="12">
        <v>3.7</v>
      </c>
      <c r="BH23" s="12">
        <v>0.85</v>
      </c>
      <c r="BI23" s="8">
        <f t="shared" si="0"/>
        <v>3.145</v>
      </c>
      <c r="BJ23" s="8"/>
      <c r="BO23" s="2" t="s">
        <v>1939</v>
      </c>
      <c r="BP23" s="22"/>
      <c r="BQ23" s="2" t="s">
        <v>949</v>
      </c>
      <c r="BW23" s="22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DI23" s="6"/>
      <c r="DJ23" s="6"/>
      <c r="DK23" s="6"/>
      <c r="DL23" s="6"/>
      <c r="DM23" s="6"/>
      <c r="DN23" s="6"/>
      <c r="DO23" s="6"/>
    </row>
    <row r="24" spans="1:119" s="2" customFormat="1">
      <c r="A24" s="20" t="s">
        <v>46</v>
      </c>
      <c r="B24" s="17" t="s">
        <v>57</v>
      </c>
      <c r="C24" s="49" t="s">
        <v>55</v>
      </c>
      <c r="D24" s="122" t="s">
        <v>1111</v>
      </c>
      <c r="E24" s="122"/>
      <c r="F24" s="176" t="s">
        <v>1924</v>
      </c>
      <c r="G24" s="5" t="s">
        <v>153</v>
      </c>
      <c r="H24" s="132" t="s">
        <v>163</v>
      </c>
      <c r="I24" s="2" t="s">
        <v>1931</v>
      </c>
      <c r="K24" s="13" t="s">
        <v>162</v>
      </c>
      <c r="N24" s="15"/>
      <c r="AA24" s="25"/>
      <c r="AL24" s="22"/>
      <c r="BA24" s="22"/>
      <c r="BE24" s="6" t="s">
        <v>1933</v>
      </c>
      <c r="BF24" s="12">
        <v>1</v>
      </c>
      <c r="BG24" s="12">
        <v>3.7</v>
      </c>
      <c r="BH24" s="12">
        <v>1.5</v>
      </c>
      <c r="BI24" s="8">
        <f t="shared" si="0"/>
        <v>5.5500000000000007</v>
      </c>
      <c r="BJ24" s="8"/>
      <c r="BO24" s="2" t="s">
        <v>1942</v>
      </c>
      <c r="BP24" s="22"/>
      <c r="BQ24" s="2" t="s">
        <v>949</v>
      </c>
      <c r="BW24" s="22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DI24" s="6"/>
      <c r="DJ24" s="6"/>
      <c r="DK24" s="6"/>
      <c r="DL24" s="6"/>
      <c r="DM24" s="6"/>
      <c r="DN24" s="6"/>
      <c r="DO24" s="6"/>
    </row>
    <row r="25" spans="1:119" s="2" customFormat="1">
      <c r="A25" s="20" t="s">
        <v>46</v>
      </c>
      <c r="B25" s="17" t="s">
        <v>57</v>
      </c>
      <c r="C25" s="49" t="s">
        <v>55</v>
      </c>
      <c r="D25" s="122" t="s">
        <v>1111</v>
      </c>
      <c r="E25" s="122"/>
      <c r="F25" s="125" t="s">
        <v>1925</v>
      </c>
      <c r="G25" s="5" t="s">
        <v>153</v>
      </c>
      <c r="H25" s="132" t="s">
        <v>163</v>
      </c>
      <c r="I25" s="2" t="s">
        <v>1931</v>
      </c>
      <c r="K25" s="13" t="s">
        <v>162</v>
      </c>
      <c r="M25" s="4"/>
      <c r="N25" s="15"/>
      <c r="AA25" s="25"/>
      <c r="AL25" s="22"/>
      <c r="BA25" s="22"/>
      <c r="BE25" s="6" t="s">
        <v>1933</v>
      </c>
      <c r="BF25" s="12">
        <v>1</v>
      </c>
      <c r="BG25" s="12">
        <v>3.7</v>
      </c>
      <c r="BH25" s="12">
        <v>0.82</v>
      </c>
      <c r="BI25" s="8">
        <f t="shared" si="0"/>
        <v>3.0339999999999998</v>
      </c>
      <c r="BJ25" s="8"/>
      <c r="BO25" s="2" t="s">
        <v>1943</v>
      </c>
      <c r="BP25" s="22"/>
      <c r="BQ25" s="2" t="s">
        <v>949</v>
      </c>
      <c r="BW25" s="22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DI25" s="6"/>
      <c r="DJ25" s="6"/>
      <c r="DK25" s="6"/>
      <c r="DL25" s="6"/>
      <c r="DM25" s="6"/>
      <c r="DN25" s="6"/>
      <c r="DO25" s="6"/>
    </row>
    <row r="26" spans="1:119" s="2" customFormat="1">
      <c r="A26" s="20" t="s">
        <v>46</v>
      </c>
      <c r="B26" s="17" t="s">
        <v>57</v>
      </c>
      <c r="C26" s="49" t="s">
        <v>55</v>
      </c>
      <c r="D26" s="122" t="s">
        <v>1918</v>
      </c>
      <c r="E26" s="122" t="s">
        <v>1919</v>
      </c>
      <c r="F26" s="14"/>
      <c r="G26" s="5" t="s">
        <v>153</v>
      </c>
      <c r="H26" s="132" t="s">
        <v>163</v>
      </c>
      <c r="I26" s="2" t="s">
        <v>1928</v>
      </c>
      <c r="K26" s="13" t="s">
        <v>162</v>
      </c>
      <c r="N26" s="15"/>
      <c r="AA26" s="25"/>
      <c r="AL26" s="22"/>
      <c r="BA26" s="22"/>
      <c r="BE26" s="6" t="s">
        <v>166</v>
      </c>
      <c r="BF26" s="12">
        <v>1</v>
      </c>
      <c r="BG26" s="12">
        <v>3.7</v>
      </c>
      <c r="BH26" s="12">
        <v>0.65</v>
      </c>
      <c r="BI26" s="8">
        <f t="shared" si="0"/>
        <v>2.4050000000000002</v>
      </c>
      <c r="BJ26" s="8"/>
      <c r="BO26" s="2" t="s">
        <v>1937</v>
      </c>
      <c r="BP26" s="22"/>
      <c r="BQ26" s="2" t="s">
        <v>949</v>
      </c>
      <c r="BW26" s="22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DI26" s="6"/>
      <c r="DJ26" s="6"/>
      <c r="DK26" s="6"/>
      <c r="DL26" s="6"/>
      <c r="DM26" s="6"/>
      <c r="DN26" s="6"/>
      <c r="DO26" s="6"/>
    </row>
    <row r="27" spans="1:119" s="2" customFormat="1">
      <c r="A27" s="20" t="s">
        <v>46</v>
      </c>
      <c r="B27" s="17" t="s">
        <v>57</v>
      </c>
      <c r="C27" s="49" t="s">
        <v>55</v>
      </c>
      <c r="D27" s="122" t="s">
        <v>1918</v>
      </c>
      <c r="E27" s="122" t="s">
        <v>1920</v>
      </c>
      <c r="F27" s="125"/>
      <c r="G27" s="5" t="s">
        <v>153</v>
      </c>
      <c r="H27" s="132" t="s">
        <v>163</v>
      </c>
      <c r="I27" s="2" t="s">
        <v>1928</v>
      </c>
      <c r="K27" s="13" t="s">
        <v>162</v>
      </c>
      <c r="N27" s="15"/>
      <c r="AA27" s="25"/>
      <c r="AL27" s="22"/>
      <c r="BA27" s="22"/>
      <c r="BE27" s="6" t="s">
        <v>166</v>
      </c>
      <c r="BF27" s="12">
        <v>1</v>
      </c>
      <c r="BG27" s="12">
        <v>3.7</v>
      </c>
      <c r="BH27" s="12">
        <v>0.65</v>
      </c>
      <c r="BI27" s="8">
        <f t="shared" si="0"/>
        <v>2.4050000000000002</v>
      </c>
      <c r="BJ27" s="8"/>
      <c r="BO27" s="2" t="s">
        <v>1938</v>
      </c>
      <c r="BP27" s="22"/>
      <c r="BQ27" s="2" t="s">
        <v>949</v>
      </c>
      <c r="BW27" s="22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DI27" s="6"/>
      <c r="DJ27" s="6"/>
      <c r="DK27" s="6"/>
      <c r="DL27" s="6"/>
      <c r="DM27" s="6"/>
      <c r="DN27" s="6"/>
      <c r="DO27" s="6"/>
    </row>
    <row r="28" spans="1:119" s="2" customFormat="1">
      <c r="A28" s="20" t="s">
        <v>46</v>
      </c>
      <c r="B28" s="17" t="s">
        <v>57</v>
      </c>
      <c r="C28" s="49" t="s">
        <v>55</v>
      </c>
      <c r="D28" s="122" t="s">
        <v>1918</v>
      </c>
      <c r="E28" s="122" t="s">
        <v>1923</v>
      </c>
      <c r="F28" s="125"/>
      <c r="G28" s="5" t="s">
        <v>153</v>
      </c>
      <c r="H28" s="132" t="s">
        <v>163</v>
      </c>
      <c r="I28" s="2" t="s">
        <v>1928</v>
      </c>
      <c r="K28" s="13" t="s">
        <v>162</v>
      </c>
      <c r="N28" s="15"/>
      <c r="AA28" s="25"/>
      <c r="AL28" s="22"/>
      <c r="BA28" s="22"/>
      <c r="BE28" s="6" t="s">
        <v>1933</v>
      </c>
      <c r="BF28" s="12">
        <v>1</v>
      </c>
      <c r="BG28" s="12">
        <v>3.7</v>
      </c>
      <c r="BH28" s="12">
        <v>0.33</v>
      </c>
      <c r="BI28" s="8">
        <f t="shared" si="0"/>
        <v>1.2210000000000001</v>
      </c>
      <c r="BJ28" s="8"/>
      <c r="BO28" s="2" t="s">
        <v>1941</v>
      </c>
      <c r="BP28" s="22"/>
      <c r="BQ28" s="2" t="s">
        <v>949</v>
      </c>
      <c r="BW28" s="22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DI28" s="6"/>
      <c r="DJ28" s="6"/>
      <c r="DK28" s="6"/>
      <c r="DL28" s="6"/>
      <c r="DM28" s="6"/>
      <c r="DN28" s="6"/>
      <c r="DO28" s="6"/>
    </row>
    <row r="29" spans="1:119" s="2" customFormat="1">
      <c r="A29" s="20" t="s">
        <v>46</v>
      </c>
      <c r="B29" s="17" t="s">
        <v>57</v>
      </c>
      <c r="C29" s="49" t="s">
        <v>55</v>
      </c>
      <c r="D29" s="122" t="s">
        <v>1013</v>
      </c>
      <c r="E29" s="122" t="s">
        <v>1926</v>
      </c>
      <c r="F29" s="125" t="s">
        <v>1927</v>
      </c>
      <c r="G29" s="5" t="s">
        <v>153</v>
      </c>
      <c r="H29" s="132" t="s">
        <v>163</v>
      </c>
      <c r="I29" s="2" t="s">
        <v>1932</v>
      </c>
      <c r="K29" s="13" t="s">
        <v>162</v>
      </c>
      <c r="N29" s="15"/>
      <c r="AA29" s="25"/>
      <c r="AL29" s="22"/>
      <c r="BA29" s="22"/>
      <c r="BE29" s="6" t="s">
        <v>166</v>
      </c>
      <c r="BF29" s="12">
        <v>1</v>
      </c>
      <c r="BG29" s="12">
        <v>3.7</v>
      </c>
      <c r="BH29" s="12">
        <v>0.88</v>
      </c>
      <c r="BI29" s="8">
        <f t="shared" si="0"/>
        <v>3.2560000000000002</v>
      </c>
      <c r="BJ29" s="8"/>
      <c r="BP29" s="22"/>
      <c r="BW29" s="22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DI29" s="6"/>
      <c r="DJ29" s="6"/>
      <c r="DK29" s="6"/>
      <c r="DL29" s="6"/>
      <c r="DM29" s="6"/>
      <c r="DN29" s="6"/>
      <c r="DO29" s="6"/>
    </row>
    <row r="30" spans="1:119" s="2" customFormat="1">
      <c r="A30" s="20" t="s">
        <v>46</v>
      </c>
      <c r="B30" s="17" t="s">
        <v>57</v>
      </c>
      <c r="C30" s="49" t="s">
        <v>53</v>
      </c>
      <c r="D30" s="2" t="s">
        <v>1836</v>
      </c>
      <c r="E30" s="2" t="s">
        <v>1837</v>
      </c>
      <c r="F30" s="102" t="s">
        <v>1838</v>
      </c>
      <c r="G30" s="2" t="s">
        <v>153</v>
      </c>
      <c r="H30" s="22" t="s">
        <v>153</v>
      </c>
      <c r="I30" s="2" t="s">
        <v>1870</v>
      </c>
      <c r="K30" s="13" t="s">
        <v>162</v>
      </c>
      <c r="M30" s="2" t="s">
        <v>1874</v>
      </c>
      <c r="N30" s="15" t="s">
        <v>949</v>
      </c>
      <c r="AA30" s="25" t="s">
        <v>153</v>
      </c>
      <c r="AB30" s="2" t="s">
        <v>162</v>
      </c>
      <c r="AC30" s="2" t="s">
        <v>162</v>
      </c>
      <c r="AD30" s="2" t="s">
        <v>162</v>
      </c>
      <c r="AG30" s="5"/>
      <c r="AL30" s="22" t="s">
        <v>949</v>
      </c>
      <c r="BA30" s="22"/>
      <c r="BE30" s="6" t="s">
        <v>1064</v>
      </c>
      <c r="BF30" s="8"/>
      <c r="BG30" s="12">
        <v>3.7</v>
      </c>
      <c r="BH30" s="12">
        <v>2.15</v>
      </c>
      <c r="BI30" s="8">
        <f t="shared" si="0"/>
        <v>7.9550000000000001</v>
      </c>
      <c r="BJ30" s="8"/>
      <c r="BK30" s="12" t="s">
        <v>1911</v>
      </c>
      <c r="BP30" s="22"/>
      <c r="BW30" s="22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DI30" s="6"/>
      <c r="DJ30" s="6"/>
      <c r="DK30" s="6"/>
      <c r="DL30" s="6"/>
      <c r="DM30" s="6"/>
      <c r="DN30" s="6"/>
      <c r="DO30" s="6"/>
    </row>
    <row r="31" spans="1:119" s="2" customFormat="1">
      <c r="A31" s="20" t="s">
        <v>46</v>
      </c>
      <c r="B31" s="17" t="s">
        <v>57</v>
      </c>
      <c r="C31" s="49" t="s">
        <v>53</v>
      </c>
      <c r="D31" s="2" t="s">
        <v>1836</v>
      </c>
      <c r="E31" s="2" t="s">
        <v>1727</v>
      </c>
      <c r="F31" s="102" t="s">
        <v>1727</v>
      </c>
      <c r="G31" s="2" t="s">
        <v>162</v>
      </c>
      <c r="H31" s="22" t="s">
        <v>153</v>
      </c>
      <c r="K31" s="13" t="s">
        <v>162</v>
      </c>
      <c r="N31" s="15"/>
      <c r="AA31" s="25" t="s">
        <v>153</v>
      </c>
      <c r="AB31" s="2">
        <v>9</v>
      </c>
      <c r="AC31" s="2">
        <v>1.5</v>
      </c>
      <c r="AD31" s="2">
        <v>13.5</v>
      </c>
      <c r="AG31" s="5"/>
      <c r="AL31" s="22"/>
      <c r="BA31" s="22"/>
      <c r="BF31" s="8"/>
      <c r="BG31" s="8"/>
      <c r="BH31" s="8"/>
      <c r="BI31" s="8"/>
      <c r="BJ31" s="8"/>
      <c r="BP31" s="22"/>
      <c r="BW31" s="22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DI31" s="6"/>
      <c r="DJ31" s="6"/>
      <c r="DK31" s="6"/>
      <c r="DL31" s="6"/>
      <c r="DM31" s="6"/>
      <c r="DN31" s="6"/>
      <c r="DO31" s="6"/>
    </row>
    <row r="32" spans="1:119" s="2" customFormat="1">
      <c r="A32" s="20" t="s">
        <v>46</v>
      </c>
      <c r="B32" s="17" t="s">
        <v>57</v>
      </c>
      <c r="C32" s="49" t="s">
        <v>53</v>
      </c>
      <c r="D32" s="2" t="s">
        <v>1836</v>
      </c>
      <c r="F32" s="102" t="s">
        <v>1860</v>
      </c>
      <c r="G32" s="2" t="s">
        <v>162</v>
      </c>
      <c r="H32" s="22" t="s">
        <v>153</v>
      </c>
      <c r="I32" s="2" t="s">
        <v>1218</v>
      </c>
      <c r="K32" s="13">
        <v>99.99</v>
      </c>
      <c r="M32" s="2" t="s">
        <v>1882</v>
      </c>
      <c r="N32" s="15">
        <v>39967</v>
      </c>
      <c r="AA32" s="25" t="s">
        <v>153</v>
      </c>
      <c r="AB32" s="2" t="s">
        <v>162</v>
      </c>
      <c r="AC32" s="2" t="s">
        <v>162</v>
      </c>
      <c r="AD32" s="2" t="s">
        <v>162</v>
      </c>
      <c r="AG32" s="5"/>
      <c r="AL32" s="22"/>
      <c r="BA32" s="22"/>
      <c r="BF32" s="8"/>
      <c r="BG32" s="8"/>
      <c r="BH32" s="8"/>
      <c r="BI32" s="8"/>
      <c r="BJ32" s="8"/>
      <c r="BP32" s="22"/>
      <c r="BW32" s="22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DI32" s="6"/>
      <c r="DJ32" s="6"/>
      <c r="DK32" s="6"/>
      <c r="DL32" s="6"/>
      <c r="DM32" s="6"/>
      <c r="DN32" s="6"/>
      <c r="DO32" s="6"/>
    </row>
    <row r="33" spans="1:119" s="2" customFormat="1">
      <c r="A33" s="20" t="s">
        <v>46</v>
      </c>
      <c r="B33" s="17" t="s">
        <v>57</v>
      </c>
      <c r="C33" s="49" t="s">
        <v>53</v>
      </c>
      <c r="D33" s="2" t="s">
        <v>1836</v>
      </c>
      <c r="E33" s="2" t="s">
        <v>1865</v>
      </c>
      <c r="F33" s="102" t="s">
        <v>1866</v>
      </c>
      <c r="G33" s="2" t="s">
        <v>153</v>
      </c>
      <c r="H33" s="22" t="s">
        <v>153</v>
      </c>
      <c r="K33" s="13">
        <v>199.95</v>
      </c>
      <c r="M33" s="2" t="s">
        <v>1885</v>
      </c>
      <c r="N33" s="15">
        <v>39967</v>
      </c>
      <c r="AA33" s="25" t="s">
        <v>153</v>
      </c>
      <c r="AB33" s="2" t="s">
        <v>162</v>
      </c>
      <c r="AC33" s="2" t="s">
        <v>162</v>
      </c>
      <c r="AD33" s="2" t="s">
        <v>162</v>
      </c>
      <c r="AG33" s="5"/>
      <c r="AL33" s="22"/>
      <c r="BA33" s="22"/>
      <c r="BF33" s="8"/>
      <c r="BG33" s="8"/>
      <c r="BH33" s="8"/>
      <c r="BI33" s="8"/>
      <c r="BJ33" s="8"/>
      <c r="BP33" s="22"/>
      <c r="BW33" s="22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DI33" s="6"/>
      <c r="DJ33" s="6"/>
      <c r="DK33" s="6"/>
      <c r="DL33" s="6"/>
      <c r="DM33" s="6"/>
      <c r="DN33" s="6"/>
      <c r="DO33" s="6"/>
    </row>
    <row r="34" spans="1:119" s="2" customFormat="1">
      <c r="A34" s="20" t="s">
        <v>46</v>
      </c>
      <c r="B34" s="17" t="s">
        <v>57</v>
      </c>
      <c r="C34" s="49" t="s">
        <v>53</v>
      </c>
      <c r="D34" s="2" t="s">
        <v>1836</v>
      </c>
      <c r="F34" s="102" t="s">
        <v>1867</v>
      </c>
      <c r="G34" s="2" t="s">
        <v>162</v>
      </c>
      <c r="H34" s="22" t="s">
        <v>153</v>
      </c>
      <c r="K34" s="13">
        <v>149.94999999999999</v>
      </c>
      <c r="N34" s="15">
        <v>39967</v>
      </c>
      <c r="AA34" s="25" t="s">
        <v>153</v>
      </c>
      <c r="AB34" s="2" t="s">
        <v>162</v>
      </c>
      <c r="AC34" s="2" t="s">
        <v>162</v>
      </c>
      <c r="AD34" s="2" t="s">
        <v>162</v>
      </c>
      <c r="AG34" s="5"/>
      <c r="AL34" s="22"/>
      <c r="BA34" s="22"/>
      <c r="BF34" s="8"/>
      <c r="BG34" s="8"/>
      <c r="BH34" s="8"/>
      <c r="BI34" s="8"/>
      <c r="BJ34" s="8"/>
      <c r="BP34" s="22"/>
      <c r="BW34" s="22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DI34" s="6"/>
      <c r="DJ34" s="6"/>
      <c r="DK34" s="6"/>
      <c r="DL34" s="6"/>
      <c r="DM34" s="6"/>
      <c r="DN34" s="6"/>
      <c r="DO34" s="6"/>
    </row>
    <row r="35" spans="1:119" s="2" customFormat="1">
      <c r="A35" s="20" t="s">
        <v>46</v>
      </c>
      <c r="B35" s="17" t="s">
        <v>57</v>
      </c>
      <c r="C35" s="49" t="s">
        <v>53</v>
      </c>
      <c r="D35" s="2" t="s">
        <v>1858</v>
      </c>
      <c r="F35" s="102" t="s">
        <v>1859</v>
      </c>
      <c r="G35" s="2" t="s">
        <v>162</v>
      </c>
      <c r="H35" s="22" t="s">
        <v>163</v>
      </c>
      <c r="I35" s="2" t="s">
        <v>1218</v>
      </c>
      <c r="K35" s="13">
        <v>12.99</v>
      </c>
      <c r="M35" s="2" t="s">
        <v>1881</v>
      </c>
      <c r="N35" s="15">
        <v>39967</v>
      </c>
      <c r="AA35" s="25" t="s">
        <v>163</v>
      </c>
      <c r="AG35" s="5"/>
      <c r="AL35" s="22"/>
      <c r="BA35" s="22"/>
      <c r="BF35" s="8"/>
      <c r="BG35" s="8"/>
      <c r="BH35" s="8"/>
      <c r="BI35" s="8"/>
      <c r="BJ35" s="8"/>
      <c r="BP35" s="22"/>
      <c r="BW35" s="22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DI35" s="6"/>
      <c r="DJ35" s="6"/>
      <c r="DK35" s="6"/>
      <c r="DL35" s="6"/>
      <c r="DM35" s="6"/>
      <c r="DN35" s="6"/>
      <c r="DO35" s="6"/>
    </row>
    <row r="36" spans="1:119" s="2" customFormat="1">
      <c r="A36" s="20" t="s">
        <v>46</v>
      </c>
      <c r="B36" s="17" t="s">
        <v>57</v>
      </c>
      <c r="C36" s="49" t="s">
        <v>53</v>
      </c>
      <c r="D36" s="2" t="s">
        <v>1196</v>
      </c>
      <c r="E36" s="2" t="s">
        <v>1197</v>
      </c>
      <c r="F36" s="102" t="s">
        <v>1198</v>
      </c>
      <c r="G36" s="2" t="s">
        <v>163</v>
      </c>
      <c r="H36" s="22" t="s">
        <v>153</v>
      </c>
      <c r="I36" s="2" t="s">
        <v>154</v>
      </c>
      <c r="K36" s="13">
        <v>299.99</v>
      </c>
      <c r="M36" s="2" t="s">
        <v>1199</v>
      </c>
      <c r="N36" s="15">
        <v>40462</v>
      </c>
      <c r="AA36" s="25" t="s">
        <v>153</v>
      </c>
      <c r="AB36" s="2" t="s">
        <v>162</v>
      </c>
      <c r="AG36" s="5"/>
      <c r="AL36" s="22"/>
      <c r="BA36" s="22"/>
      <c r="BF36" s="8"/>
      <c r="BG36" s="8"/>
      <c r="BH36" s="8"/>
      <c r="BI36" s="8"/>
      <c r="BJ36" s="8"/>
      <c r="BP36" s="22"/>
      <c r="BQ36" s="2" t="s">
        <v>1183</v>
      </c>
      <c r="BW36" s="22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DI36" s="6"/>
      <c r="DJ36" s="6"/>
      <c r="DK36" s="6"/>
      <c r="DL36" s="6"/>
      <c r="DM36" s="6"/>
      <c r="DN36" s="6"/>
      <c r="DO36" s="6"/>
    </row>
    <row r="37" spans="1:119" s="2" customFormat="1">
      <c r="A37" s="20" t="s">
        <v>46</v>
      </c>
      <c r="B37" s="17" t="s">
        <v>57</v>
      </c>
      <c r="C37" s="49" t="s">
        <v>53</v>
      </c>
      <c r="D37" s="2" t="s">
        <v>1196</v>
      </c>
      <c r="E37" s="2" t="s">
        <v>1861</v>
      </c>
      <c r="F37" s="102" t="s">
        <v>1862</v>
      </c>
      <c r="G37" s="2" t="s">
        <v>153</v>
      </c>
      <c r="H37" s="22" t="s">
        <v>153</v>
      </c>
      <c r="I37" s="2" t="s">
        <v>1218</v>
      </c>
      <c r="K37" s="13">
        <v>359</v>
      </c>
      <c r="M37" s="2" t="s">
        <v>1883</v>
      </c>
      <c r="N37" s="15">
        <v>40190</v>
      </c>
      <c r="AA37" s="25" t="s">
        <v>153</v>
      </c>
      <c r="AB37" s="2" t="s">
        <v>162</v>
      </c>
      <c r="AC37" s="2" t="s">
        <v>162</v>
      </c>
      <c r="AD37" s="2" t="s">
        <v>162</v>
      </c>
      <c r="AG37" s="5"/>
      <c r="AL37" s="22"/>
      <c r="BA37" s="22"/>
      <c r="BF37" s="8"/>
      <c r="BG37" s="8"/>
      <c r="BH37" s="8"/>
      <c r="BI37" s="8"/>
      <c r="BJ37" s="8"/>
      <c r="BP37" s="22"/>
      <c r="BW37" s="22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DI37" s="6"/>
      <c r="DJ37" s="6"/>
      <c r="DK37" s="6"/>
      <c r="DL37" s="6"/>
      <c r="DM37" s="6"/>
      <c r="DN37" s="6"/>
      <c r="DO37" s="6"/>
    </row>
    <row r="38" spans="1:119" s="2" customFormat="1">
      <c r="A38" s="20" t="s">
        <v>46</v>
      </c>
      <c r="B38" s="17" t="s">
        <v>57</v>
      </c>
      <c r="C38" s="49" t="s">
        <v>53</v>
      </c>
      <c r="D38" s="2" t="s">
        <v>1196</v>
      </c>
      <c r="E38" s="2" t="s">
        <v>1864</v>
      </c>
      <c r="F38" s="102"/>
      <c r="G38" s="2" t="s">
        <v>163</v>
      </c>
      <c r="H38" s="22" t="s">
        <v>163</v>
      </c>
      <c r="I38" s="2" t="s">
        <v>1871</v>
      </c>
      <c r="K38" s="13">
        <v>600</v>
      </c>
      <c r="M38" s="4"/>
      <c r="N38" s="15">
        <v>40190</v>
      </c>
      <c r="AA38" s="25" t="s">
        <v>163</v>
      </c>
      <c r="AG38" s="5"/>
      <c r="AL38" s="22"/>
      <c r="BA38" s="22"/>
      <c r="BF38" s="8"/>
      <c r="BG38" s="8"/>
      <c r="BH38" s="8"/>
      <c r="BI38" s="8"/>
      <c r="BJ38" s="8"/>
      <c r="BP38" s="22"/>
      <c r="BW38" s="22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DI38" s="6"/>
      <c r="DJ38" s="6"/>
      <c r="DK38" s="6"/>
      <c r="DL38" s="6"/>
      <c r="DM38" s="6"/>
      <c r="DN38" s="6"/>
      <c r="DO38" s="6"/>
    </row>
    <row r="39" spans="1:119" s="2" customFormat="1">
      <c r="A39" s="20" t="s">
        <v>46</v>
      </c>
      <c r="B39" s="17" t="s">
        <v>57</v>
      </c>
      <c r="C39" s="49" t="s">
        <v>53</v>
      </c>
      <c r="D39" s="2" t="s">
        <v>1852</v>
      </c>
      <c r="E39" s="2" t="s">
        <v>1853</v>
      </c>
      <c r="F39" s="102" t="s">
        <v>1727</v>
      </c>
      <c r="G39" s="2" t="s">
        <v>162</v>
      </c>
      <c r="H39" s="22" t="s">
        <v>153</v>
      </c>
      <c r="K39" s="13">
        <v>73</v>
      </c>
      <c r="N39" s="15"/>
      <c r="AA39" s="25" t="s">
        <v>153</v>
      </c>
      <c r="AG39" s="5"/>
      <c r="AL39" s="22"/>
      <c r="BA39" s="22"/>
      <c r="BF39" s="8"/>
      <c r="BG39" s="8"/>
      <c r="BH39" s="8"/>
      <c r="BI39" s="8"/>
      <c r="BJ39" s="8"/>
      <c r="BP39" s="22"/>
      <c r="BW39" s="22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DI39" s="6"/>
      <c r="DJ39" s="6"/>
      <c r="DK39" s="6"/>
      <c r="DL39" s="6"/>
      <c r="DM39" s="6"/>
      <c r="DN39" s="6"/>
      <c r="DO39" s="6"/>
    </row>
    <row r="40" spans="1:119" s="2" customFormat="1">
      <c r="A40" s="20" t="s">
        <v>46</v>
      </c>
      <c r="B40" s="17" t="s">
        <v>57</v>
      </c>
      <c r="C40" s="49" t="s">
        <v>53</v>
      </c>
      <c r="D40" s="2" t="s">
        <v>1852</v>
      </c>
      <c r="E40" s="2" t="s">
        <v>1854</v>
      </c>
      <c r="F40" s="102" t="s">
        <v>1727</v>
      </c>
      <c r="G40" s="2" t="s">
        <v>162</v>
      </c>
      <c r="H40" s="22" t="s">
        <v>153</v>
      </c>
      <c r="K40" s="13" t="s">
        <v>162</v>
      </c>
      <c r="N40" s="15"/>
      <c r="AA40" s="25" t="s">
        <v>153</v>
      </c>
      <c r="AB40" s="2">
        <v>15</v>
      </c>
      <c r="AC40" s="2">
        <v>1.1000000000000001</v>
      </c>
      <c r="AD40" s="2">
        <v>16.5</v>
      </c>
      <c r="AG40" s="5"/>
      <c r="AL40" s="22"/>
      <c r="BA40" s="22"/>
      <c r="BF40" s="8"/>
      <c r="BG40" s="8"/>
      <c r="BH40" s="8"/>
      <c r="BI40" s="8"/>
      <c r="BJ40" s="8"/>
      <c r="BP40" s="22"/>
      <c r="BW40" s="22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DI40" s="6"/>
      <c r="DJ40" s="6"/>
      <c r="DK40" s="6"/>
      <c r="DL40" s="6"/>
      <c r="DM40" s="6"/>
      <c r="DN40" s="6"/>
      <c r="DO40" s="6"/>
    </row>
    <row r="41" spans="1:119" s="2" customFormat="1">
      <c r="A41" s="20" t="s">
        <v>46</v>
      </c>
      <c r="B41" s="17" t="s">
        <v>57</v>
      </c>
      <c r="C41" s="49" t="s">
        <v>53</v>
      </c>
      <c r="D41" s="2" t="s">
        <v>1845</v>
      </c>
      <c r="E41" s="2" t="s">
        <v>1846</v>
      </c>
      <c r="F41" s="102" t="s">
        <v>1847</v>
      </c>
      <c r="G41" s="2" t="s">
        <v>162</v>
      </c>
      <c r="H41" s="22" t="s">
        <v>153</v>
      </c>
      <c r="I41" s="2" t="s">
        <v>314</v>
      </c>
      <c r="K41" s="13">
        <v>203.99</v>
      </c>
      <c r="M41" s="2" t="s">
        <v>1876</v>
      </c>
      <c r="N41" s="15">
        <v>39962</v>
      </c>
      <c r="AA41" s="25" t="s">
        <v>153</v>
      </c>
      <c r="AB41" s="2">
        <v>18</v>
      </c>
      <c r="AC41" s="2">
        <v>3.3</v>
      </c>
      <c r="AD41" s="2">
        <v>59.4</v>
      </c>
      <c r="AG41" s="5"/>
      <c r="AL41" s="22"/>
      <c r="BA41" s="22"/>
      <c r="BF41" s="8"/>
      <c r="BG41" s="8"/>
      <c r="BH41" s="8"/>
      <c r="BI41" s="8"/>
      <c r="BJ41" s="8"/>
      <c r="BP41" s="22"/>
      <c r="BW41" s="22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DI41" s="6"/>
      <c r="DJ41" s="6"/>
      <c r="DK41" s="6"/>
      <c r="DL41" s="6"/>
      <c r="DM41" s="6"/>
      <c r="DN41" s="6"/>
      <c r="DO41" s="6"/>
    </row>
    <row r="42" spans="1:119" s="2" customFormat="1">
      <c r="A42" s="20" t="s">
        <v>46</v>
      </c>
      <c r="B42" s="17" t="s">
        <v>57</v>
      </c>
      <c r="C42" s="49" t="s">
        <v>53</v>
      </c>
      <c r="D42" s="2" t="s">
        <v>1823</v>
      </c>
      <c r="E42" s="2" t="s">
        <v>1824</v>
      </c>
      <c r="F42" s="102" t="s">
        <v>1824</v>
      </c>
      <c r="G42" s="2" t="s">
        <v>162</v>
      </c>
      <c r="H42" s="22" t="s">
        <v>153</v>
      </c>
      <c r="I42" s="2" t="s">
        <v>1869</v>
      </c>
      <c r="K42" s="13">
        <v>129.99</v>
      </c>
      <c r="N42" s="15">
        <v>39953</v>
      </c>
      <c r="AA42" s="25" t="s">
        <v>153</v>
      </c>
      <c r="AB42" s="2">
        <v>10</v>
      </c>
      <c r="AC42" s="2">
        <v>1.4</v>
      </c>
      <c r="AD42" s="2">
        <v>14</v>
      </c>
      <c r="AG42" s="5"/>
      <c r="AH42" s="2" t="s">
        <v>1890</v>
      </c>
      <c r="AI42" s="2">
        <v>21.99</v>
      </c>
      <c r="AJ42" s="2" t="s">
        <v>1891</v>
      </c>
      <c r="AK42" s="2" t="s">
        <v>1892</v>
      </c>
      <c r="AL42" s="22" t="s">
        <v>949</v>
      </c>
      <c r="BA42" s="22"/>
      <c r="BF42" s="8"/>
      <c r="BG42" s="8"/>
      <c r="BH42" s="8"/>
      <c r="BI42" s="8"/>
      <c r="BJ42" s="8"/>
      <c r="BP42" s="22"/>
      <c r="BW42" s="22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DI42" s="6"/>
      <c r="DJ42" s="6"/>
      <c r="DK42" s="6"/>
      <c r="DL42" s="6"/>
      <c r="DM42" s="6"/>
      <c r="DN42" s="6"/>
      <c r="DO42" s="6"/>
    </row>
    <row r="43" spans="1:119" s="2" customFormat="1">
      <c r="A43" s="20" t="s">
        <v>46</v>
      </c>
      <c r="B43" s="17" t="s">
        <v>57</v>
      </c>
      <c r="C43" s="49" t="s">
        <v>53</v>
      </c>
      <c r="D43" s="2" t="s">
        <v>1823</v>
      </c>
      <c r="E43" s="2" t="s">
        <v>1825</v>
      </c>
      <c r="F43" s="102" t="s">
        <v>1825</v>
      </c>
      <c r="G43" s="2" t="s">
        <v>162</v>
      </c>
      <c r="H43" s="22" t="s">
        <v>153</v>
      </c>
      <c r="I43" s="2" t="s">
        <v>1869</v>
      </c>
      <c r="K43" s="13">
        <v>149.99</v>
      </c>
      <c r="N43" s="15">
        <v>39953</v>
      </c>
      <c r="AA43" s="25" t="s">
        <v>153</v>
      </c>
      <c r="AB43" s="2">
        <v>15</v>
      </c>
      <c r="AC43" s="2">
        <v>1</v>
      </c>
      <c r="AD43" s="2">
        <v>15</v>
      </c>
      <c r="AG43" s="5"/>
      <c r="AK43" s="2" t="s">
        <v>1893</v>
      </c>
      <c r="AL43" s="22" t="s">
        <v>949</v>
      </c>
      <c r="BA43" s="22"/>
      <c r="BF43" s="8"/>
      <c r="BG43" s="8"/>
      <c r="BH43" s="8"/>
      <c r="BI43" s="8"/>
      <c r="BJ43" s="8"/>
      <c r="BP43" s="22"/>
      <c r="BW43" s="22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DI43" s="6"/>
      <c r="DJ43" s="6"/>
      <c r="DK43" s="6"/>
      <c r="DL43" s="6"/>
      <c r="DM43" s="6"/>
      <c r="DN43" s="6"/>
      <c r="DO43" s="6"/>
    </row>
    <row r="44" spans="1:119" s="2" customFormat="1">
      <c r="A44" s="20" t="s">
        <v>46</v>
      </c>
      <c r="B44" s="17" t="s">
        <v>57</v>
      </c>
      <c r="C44" s="49" t="s">
        <v>53</v>
      </c>
      <c r="D44" s="2" t="s">
        <v>1823</v>
      </c>
      <c r="E44" s="2" t="s">
        <v>1826</v>
      </c>
      <c r="F44" s="102" t="s">
        <v>1826</v>
      </c>
      <c r="G44" s="2" t="s">
        <v>162</v>
      </c>
      <c r="H44" s="22" t="s">
        <v>153</v>
      </c>
      <c r="I44" s="2" t="s">
        <v>1869</v>
      </c>
      <c r="K44" s="13">
        <v>49.99</v>
      </c>
      <c r="N44" s="15">
        <v>39953</v>
      </c>
      <c r="AA44" s="25" t="s">
        <v>153</v>
      </c>
      <c r="AB44" s="2">
        <v>10</v>
      </c>
      <c r="AC44" s="2">
        <v>1.4</v>
      </c>
      <c r="AD44" s="2">
        <v>14</v>
      </c>
      <c r="AG44" s="5"/>
      <c r="AH44" s="2" t="s">
        <v>1894</v>
      </c>
      <c r="AI44" s="2">
        <v>21.99</v>
      </c>
      <c r="AJ44" s="2" t="s">
        <v>1895</v>
      </c>
      <c r="AK44" s="2" t="s">
        <v>1896</v>
      </c>
      <c r="AL44" s="22" t="s">
        <v>949</v>
      </c>
      <c r="BA44" s="22"/>
      <c r="BF44" s="8"/>
      <c r="BG44" s="8"/>
      <c r="BH44" s="8"/>
      <c r="BI44" s="8"/>
      <c r="BJ44" s="8"/>
      <c r="BP44" s="22"/>
      <c r="BW44" s="22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DI44" s="6"/>
      <c r="DJ44" s="6"/>
      <c r="DK44" s="6"/>
      <c r="DL44" s="6"/>
      <c r="DM44" s="6"/>
      <c r="DN44" s="6"/>
      <c r="DO44" s="6"/>
    </row>
    <row r="45" spans="1:119" s="2" customFormat="1">
      <c r="A45" s="20" t="s">
        <v>46</v>
      </c>
      <c r="B45" s="17" t="s">
        <v>57</v>
      </c>
      <c r="C45" s="49" t="s">
        <v>53</v>
      </c>
      <c r="D45" s="2" t="s">
        <v>1823</v>
      </c>
      <c r="E45" s="2" t="s">
        <v>1827</v>
      </c>
      <c r="F45" s="102" t="s">
        <v>1828</v>
      </c>
      <c r="G45" s="2" t="s">
        <v>162</v>
      </c>
      <c r="H45" s="22" t="s">
        <v>153</v>
      </c>
      <c r="I45" s="2" t="s">
        <v>1869</v>
      </c>
      <c r="K45" s="13">
        <v>89.99</v>
      </c>
      <c r="N45" s="15">
        <v>39953</v>
      </c>
      <c r="AA45" s="25" t="s">
        <v>153</v>
      </c>
      <c r="AB45" s="2">
        <v>10</v>
      </c>
      <c r="AC45" s="2">
        <v>1.4</v>
      </c>
      <c r="AD45" s="2">
        <v>14</v>
      </c>
      <c r="AG45" s="5"/>
      <c r="AH45" s="2" t="s">
        <v>1894</v>
      </c>
      <c r="AI45" s="2">
        <v>21.99</v>
      </c>
      <c r="AJ45" s="2" t="s">
        <v>1895</v>
      </c>
      <c r="AK45" s="2" t="s">
        <v>1897</v>
      </c>
      <c r="AL45" s="22" t="s">
        <v>949</v>
      </c>
      <c r="BA45" s="22"/>
      <c r="BF45" s="8"/>
      <c r="BG45" s="8"/>
      <c r="BH45" s="8"/>
      <c r="BI45" s="8"/>
      <c r="BJ45" s="8"/>
      <c r="BP45" s="22"/>
      <c r="BW45" s="22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DI45" s="6"/>
      <c r="DJ45" s="6"/>
      <c r="DK45" s="6"/>
      <c r="DL45" s="6"/>
      <c r="DM45" s="6"/>
      <c r="DN45" s="6"/>
      <c r="DO45" s="6"/>
    </row>
    <row r="46" spans="1:119" s="2" customFormat="1">
      <c r="A46" s="20" t="s">
        <v>46</v>
      </c>
      <c r="B46" s="17" t="s">
        <v>57</v>
      </c>
      <c r="C46" s="49" t="s">
        <v>53</v>
      </c>
      <c r="D46" s="2" t="s">
        <v>1823</v>
      </c>
      <c r="E46" s="2" t="s">
        <v>1829</v>
      </c>
      <c r="F46" s="102" t="s">
        <v>1829</v>
      </c>
      <c r="G46" s="2" t="s">
        <v>162</v>
      </c>
      <c r="H46" s="22" t="s">
        <v>153</v>
      </c>
      <c r="I46" s="2" t="s">
        <v>1869</v>
      </c>
      <c r="K46" s="13">
        <v>79.989999999999995</v>
      </c>
      <c r="N46" s="15">
        <v>39953</v>
      </c>
      <c r="AA46" s="25" t="s">
        <v>153</v>
      </c>
      <c r="AB46" s="2">
        <v>10</v>
      </c>
      <c r="AC46" s="2">
        <v>1.4</v>
      </c>
      <c r="AD46" s="2">
        <v>14</v>
      </c>
      <c r="AG46" s="5"/>
      <c r="AH46" s="2" t="s">
        <v>1894</v>
      </c>
      <c r="AI46" s="2">
        <v>21.99</v>
      </c>
      <c r="AJ46" s="2" t="s">
        <v>1895</v>
      </c>
      <c r="AK46" s="2" t="s">
        <v>1898</v>
      </c>
      <c r="AL46" s="22" t="s">
        <v>949</v>
      </c>
      <c r="BA46" s="22"/>
      <c r="BF46" s="8"/>
      <c r="BG46" s="8"/>
      <c r="BH46" s="8"/>
      <c r="BI46" s="8"/>
      <c r="BJ46" s="8"/>
      <c r="BP46" s="22"/>
      <c r="BW46" s="22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DI46" s="6"/>
      <c r="DJ46" s="6"/>
      <c r="DK46" s="6"/>
      <c r="DL46" s="6"/>
      <c r="DM46" s="6"/>
      <c r="DN46" s="6"/>
      <c r="DO46" s="6"/>
    </row>
    <row r="47" spans="1:119" s="2" customFormat="1">
      <c r="A47" s="20" t="s">
        <v>46</v>
      </c>
      <c r="B47" s="17" t="s">
        <v>57</v>
      </c>
      <c r="C47" s="49" t="s">
        <v>53</v>
      </c>
      <c r="D47" s="2" t="s">
        <v>1823</v>
      </c>
      <c r="E47" s="2" t="s">
        <v>1830</v>
      </c>
      <c r="F47" s="102" t="s">
        <v>1830</v>
      </c>
      <c r="G47" s="2" t="s">
        <v>162</v>
      </c>
      <c r="H47" s="22" t="s">
        <v>153</v>
      </c>
      <c r="I47" s="2" t="s">
        <v>1869</v>
      </c>
      <c r="K47" s="13">
        <v>99.99</v>
      </c>
      <c r="N47" s="15">
        <v>39953</v>
      </c>
      <c r="AA47" s="25" t="s">
        <v>153</v>
      </c>
      <c r="AB47" s="2">
        <v>7.5</v>
      </c>
      <c r="AC47" s="2">
        <v>1.8</v>
      </c>
      <c r="AD47" s="2">
        <v>13.5</v>
      </c>
      <c r="AG47" s="5"/>
      <c r="AH47" s="2" t="s">
        <v>1899</v>
      </c>
      <c r="AI47" s="2">
        <v>21.99</v>
      </c>
      <c r="AJ47" s="2" t="s">
        <v>1895</v>
      </c>
      <c r="AK47" s="2" t="s">
        <v>1892</v>
      </c>
      <c r="AL47" s="22" t="s">
        <v>949</v>
      </c>
      <c r="BA47" s="22"/>
      <c r="BF47" s="8"/>
      <c r="BG47" s="8"/>
      <c r="BH47" s="8"/>
      <c r="BI47" s="8"/>
      <c r="BJ47" s="8"/>
      <c r="BP47" s="22"/>
      <c r="BW47" s="22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DI47" s="6"/>
      <c r="DJ47" s="6"/>
      <c r="DK47" s="6"/>
      <c r="DL47" s="6"/>
      <c r="DM47" s="6"/>
      <c r="DN47" s="6"/>
      <c r="DO47" s="6"/>
    </row>
    <row r="48" spans="1:119" s="2" customFormat="1">
      <c r="A48" s="20" t="s">
        <v>46</v>
      </c>
      <c r="B48" s="17" t="s">
        <v>57</v>
      </c>
      <c r="C48" s="49" t="s">
        <v>53</v>
      </c>
      <c r="D48" s="2" t="s">
        <v>1823</v>
      </c>
      <c r="E48" s="2" t="s">
        <v>1831</v>
      </c>
      <c r="F48" s="102" t="s">
        <v>1831</v>
      </c>
      <c r="G48" s="2" t="s">
        <v>162</v>
      </c>
      <c r="H48" s="22" t="s">
        <v>153</v>
      </c>
      <c r="I48" s="2" t="s">
        <v>1869</v>
      </c>
      <c r="K48" s="13">
        <v>99.99</v>
      </c>
      <c r="N48" s="15">
        <v>39953</v>
      </c>
      <c r="AA48" s="25" t="s">
        <v>153</v>
      </c>
      <c r="AB48" s="2">
        <v>7.5</v>
      </c>
      <c r="AC48" s="2">
        <v>2.14</v>
      </c>
      <c r="AD48" s="2">
        <v>16.05</v>
      </c>
      <c r="AG48" s="5"/>
      <c r="AH48" s="2" t="s">
        <v>1900</v>
      </c>
      <c r="AI48" s="2">
        <v>21.99</v>
      </c>
      <c r="AK48" s="2" t="s">
        <v>1901</v>
      </c>
      <c r="AL48" s="22" t="s">
        <v>949</v>
      </c>
      <c r="BA48" s="22"/>
      <c r="BF48" s="8"/>
      <c r="BG48" s="8"/>
      <c r="BH48" s="8"/>
      <c r="BI48" s="8"/>
      <c r="BJ48" s="8"/>
      <c r="BP48" s="22"/>
      <c r="BW48" s="22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DI48" s="6"/>
      <c r="DJ48" s="6"/>
      <c r="DK48" s="6"/>
      <c r="DL48" s="6"/>
      <c r="DM48" s="6"/>
      <c r="DN48" s="6"/>
      <c r="DO48" s="6"/>
    </row>
    <row r="49" spans="1:119" s="2" customFormat="1">
      <c r="A49" s="20" t="s">
        <v>46</v>
      </c>
      <c r="B49" s="17" t="s">
        <v>57</v>
      </c>
      <c r="C49" s="49" t="s">
        <v>53</v>
      </c>
      <c r="D49" s="2" t="s">
        <v>1823</v>
      </c>
      <c r="E49" s="2" t="s">
        <v>1832</v>
      </c>
      <c r="F49" s="102" t="s">
        <v>1833</v>
      </c>
      <c r="G49" s="2" t="s">
        <v>162</v>
      </c>
      <c r="H49" s="22" t="s">
        <v>153</v>
      </c>
      <c r="I49" s="2" t="s">
        <v>1869</v>
      </c>
      <c r="K49" s="13" t="s">
        <v>162</v>
      </c>
      <c r="N49" s="15">
        <v>39953</v>
      </c>
      <c r="AA49" s="25" t="s">
        <v>153</v>
      </c>
      <c r="AB49" s="2">
        <v>12</v>
      </c>
      <c r="AC49" s="2">
        <v>1.8</v>
      </c>
      <c r="AD49" s="2">
        <v>21.6</v>
      </c>
      <c r="AG49" s="5"/>
      <c r="AH49" s="2" t="s">
        <v>1902</v>
      </c>
      <c r="AI49" s="2">
        <v>21.99</v>
      </c>
      <c r="AJ49" s="2" t="s">
        <v>1903</v>
      </c>
      <c r="AK49" s="2" t="s">
        <v>1904</v>
      </c>
      <c r="AL49" s="22" t="s">
        <v>949</v>
      </c>
      <c r="BA49" s="22"/>
      <c r="BF49" s="8"/>
      <c r="BG49" s="8"/>
      <c r="BH49" s="8"/>
      <c r="BI49" s="8"/>
      <c r="BJ49" s="8"/>
      <c r="BP49" s="22"/>
      <c r="BW49" s="22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DI49" s="6"/>
      <c r="DJ49" s="6"/>
      <c r="DK49" s="6"/>
      <c r="DL49" s="6"/>
      <c r="DM49" s="6"/>
      <c r="DN49" s="6"/>
      <c r="DO49" s="6"/>
    </row>
    <row r="50" spans="1:119" s="2" customFormat="1">
      <c r="A50" s="20" t="s">
        <v>46</v>
      </c>
      <c r="B50" s="17" t="s">
        <v>57</v>
      </c>
      <c r="C50" s="49" t="s">
        <v>53</v>
      </c>
      <c r="D50" s="2" t="s">
        <v>1621</v>
      </c>
      <c r="F50" s="102" t="s">
        <v>1857</v>
      </c>
      <c r="G50" s="2" t="s">
        <v>162</v>
      </c>
      <c r="H50" s="22" t="s">
        <v>163</v>
      </c>
      <c r="I50" s="2" t="s">
        <v>1218</v>
      </c>
      <c r="K50" s="13">
        <v>59.99</v>
      </c>
      <c r="M50" s="2" t="s">
        <v>1880</v>
      </c>
      <c r="N50" s="15">
        <v>39967</v>
      </c>
      <c r="AA50" s="25" t="s">
        <v>163</v>
      </c>
      <c r="AG50" s="5"/>
      <c r="AL50" s="22"/>
      <c r="BA50" s="22"/>
      <c r="BF50" s="8"/>
      <c r="BG50" s="8"/>
      <c r="BH50" s="8"/>
      <c r="BI50" s="8"/>
      <c r="BJ50" s="8"/>
      <c r="BP50" s="22"/>
      <c r="BW50" s="22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DI50" s="6"/>
      <c r="DJ50" s="6"/>
      <c r="DK50" s="6"/>
      <c r="DL50" s="6"/>
      <c r="DM50" s="6"/>
      <c r="DN50" s="6"/>
      <c r="DO50" s="6"/>
    </row>
    <row r="51" spans="1:119" s="2" customFormat="1">
      <c r="A51" s="20" t="s">
        <v>46</v>
      </c>
      <c r="B51" s="17" t="s">
        <v>57</v>
      </c>
      <c r="C51" s="49" t="s">
        <v>53</v>
      </c>
      <c r="D51" s="2" t="s">
        <v>1178</v>
      </c>
      <c r="F51" s="102" t="s">
        <v>1179</v>
      </c>
      <c r="G51" s="2" t="s">
        <v>153</v>
      </c>
      <c r="H51" s="22" t="s">
        <v>153</v>
      </c>
      <c r="I51" s="2" t="s">
        <v>154</v>
      </c>
      <c r="K51" s="13">
        <v>149.99</v>
      </c>
      <c r="M51" s="2" t="s">
        <v>1180</v>
      </c>
      <c r="N51" s="15">
        <v>40462</v>
      </c>
      <c r="AA51" s="25" t="s">
        <v>153</v>
      </c>
      <c r="AB51" s="2">
        <v>9</v>
      </c>
      <c r="AC51" s="2">
        <v>1.5</v>
      </c>
      <c r="AD51" s="2">
        <f>AC51*AB51</f>
        <v>13.5</v>
      </c>
      <c r="AG51" s="5" t="s">
        <v>153</v>
      </c>
      <c r="AK51" s="2" t="s">
        <v>1181</v>
      </c>
      <c r="AL51" s="22" t="s">
        <v>949</v>
      </c>
      <c r="AM51" s="2" t="s">
        <v>153</v>
      </c>
      <c r="BA51" s="22"/>
      <c r="BB51" s="2" t="s">
        <v>153</v>
      </c>
      <c r="BF51" s="8"/>
      <c r="BG51" s="8">
        <v>15</v>
      </c>
      <c r="BH51" s="8">
        <v>2</v>
      </c>
      <c r="BI51" s="8">
        <f>BH51*BG51</f>
        <v>30</v>
      </c>
      <c r="BJ51" s="8"/>
      <c r="BN51" s="2" t="s">
        <v>1182</v>
      </c>
      <c r="BO51" s="2" t="s">
        <v>1181</v>
      </c>
      <c r="BP51" s="22"/>
      <c r="BQ51" s="2" t="s">
        <v>1183</v>
      </c>
      <c r="BW51" s="22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DI51" s="6"/>
      <c r="DJ51" s="6"/>
      <c r="DK51" s="6"/>
      <c r="DL51" s="6"/>
      <c r="DM51" s="6"/>
      <c r="DN51" s="6"/>
      <c r="DO51" s="6"/>
    </row>
    <row r="52" spans="1:119" s="2" customFormat="1">
      <c r="A52" s="20" t="s">
        <v>46</v>
      </c>
      <c r="B52" s="17" t="s">
        <v>57</v>
      </c>
      <c r="C52" s="49" t="s">
        <v>53</v>
      </c>
      <c r="D52" s="2" t="s">
        <v>1820</v>
      </c>
      <c r="E52" s="2" t="s">
        <v>1821</v>
      </c>
      <c r="F52" s="102" t="s">
        <v>1821</v>
      </c>
      <c r="G52" s="2" t="s">
        <v>162</v>
      </c>
      <c r="H52" s="22" t="s">
        <v>153</v>
      </c>
      <c r="I52" s="2" t="s">
        <v>1218</v>
      </c>
      <c r="K52" s="13">
        <v>149.99</v>
      </c>
      <c r="M52" s="2" t="s">
        <v>1872</v>
      </c>
      <c r="N52" s="15">
        <v>39954</v>
      </c>
      <c r="AA52" s="25" t="s">
        <v>153</v>
      </c>
      <c r="AB52" s="2">
        <v>12</v>
      </c>
      <c r="AC52" s="2">
        <v>1.25</v>
      </c>
      <c r="AD52" s="2">
        <v>15</v>
      </c>
      <c r="AG52" s="5"/>
      <c r="AH52" s="2" t="s">
        <v>1886</v>
      </c>
      <c r="AI52" s="2">
        <v>35.68</v>
      </c>
      <c r="AJ52" s="2" t="s">
        <v>1887</v>
      </c>
      <c r="AK52" s="2" t="s">
        <v>1888</v>
      </c>
      <c r="AL52" s="22" t="s">
        <v>949</v>
      </c>
      <c r="BA52" s="22"/>
      <c r="BF52" s="8"/>
      <c r="BG52" s="8"/>
      <c r="BH52" s="8"/>
      <c r="BI52" s="8"/>
      <c r="BJ52" s="8"/>
      <c r="BP52" s="22"/>
      <c r="BW52" s="22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DI52" s="6"/>
      <c r="DJ52" s="6"/>
      <c r="DK52" s="6"/>
      <c r="DL52" s="6"/>
      <c r="DM52" s="6"/>
      <c r="DN52" s="6"/>
      <c r="DO52" s="6"/>
    </row>
    <row r="53" spans="1:119" s="2" customFormat="1">
      <c r="A53" s="20" t="s">
        <v>46</v>
      </c>
      <c r="B53" s="17" t="s">
        <v>57</v>
      </c>
      <c r="C53" s="49" t="s">
        <v>53</v>
      </c>
      <c r="D53" s="2" t="s">
        <v>1820</v>
      </c>
      <c r="E53" s="2" t="s">
        <v>1822</v>
      </c>
      <c r="F53" s="102" t="s">
        <v>1822</v>
      </c>
      <c r="G53" s="2" t="s">
        <v>162</v>
      </c>
      <c r="H53" s="22" t="s">
        <v>153</v>
      </c>
      <c r="K53" s="13" t="s">
        <v>162</v>
      </c>
      <c r="N53" s="15"/>
      <c r="AA53" s="25" t="s">
        <v>153</v>
      </c>
      <c r="AB53" s="2">
        <v>12</v>
      </c>
      <c r="AC53" s="2">
        <v>2</v>
      </c>
      <c r="AD53" s="2">
        <v>24</v>
      </c>
      <c r="AG53" s="5"/>
      <c r="AK53" s="2" t="s">
        <v>1889</v>
      </c>
      <c r="AL53" s="22" t="s">
        <v>949</v>
      </c>
      <c r="BA53" s="22"/>
      <c r="BF53" s="8"/>
      <c r="BG53" s="8"/>
      <c r="BH53" s="8"/>
      <c r="BI53" s="8"/>
      <c r="BJ53" s="8"/>
      <c r="BP53" s="22"/>
      <c r="BW53" s="22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DI53" s="6"/>
      <c r="DJ53" s="6"/>
      <c r="DK53" s="6"/>
      <c r="DL53" s="6"/>
      <c r="DM53" s="6"/>
      <c r="DN53" s="6"/>
      <c r="DO53" s="6"/>
    </row>
    <row r="54" spans="1:119" s="2" customFormat="1">
      <c r="A54" s="20" t="s">
        <v>46</v>
      </c>
      <c r="B54" s="17" t="s">
        <v>57</v>
      </c>
      <c r="C54" s="49" t="s">
        <v>53</v>
      </c>
      <c r="D54" s="2" t="s">
        <v>1842</v>
      </c>
      <c r="E54" s="2" t="s">
        <v>1843</v>
      </c>
      <c r="F54" s="102" t="s">
        <v>1844</v>
      </c>
      <c r="G54" s="2" t="s">
        <v>162</v>
      </c>
      <c r="H54" s="22" t="s">
        <v>153</v>
      </c>
      <c r="I54" s="2" t="s">
        <v>1218</v>
      </c>
      <c r="K54" s="13">
        <v>79.989999999999995</v>
      </c>
      <c r="M54" s="2" t="s">
        <v>1875</v>
      </c>
      <c r="N54" s="15">
        <v>39954</v>
      </c>
      <c r="AA54" s="25" t="s">
        <v>153</v>
      </c>
      <c r="AB54" s="2">
        <v>9</v>
      </c>
      <c r="AC54" s="2">
        <v>1.5</v>
      </c>
      <c r="AD54" s="2">
        <v>13.5</v>
      </c>
      <c r="AG54" s="5"/>
      <c r="AK54" s="2" t="s">
        <v>1910</v>
      </c>
      <c r="AL54" s="22" t="s">
        <v>949</v>
      </c>
      <c r="BA54" s="22"/>
      <c r="BF54" s="8"/>
      <c r="BG54" s="8"/>
      <c r="BH54" s="8"/>
      <c r="BI54" s="8"/>
      <c r="BJ54" s="8"/>
      <c r="BP54" s="22"/>
      <c r="BW54" s="22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DI54" s="6"/>
      <c r="DJ54" s="6"/>
      <c r="DK54" s="6"/>
      <c r="DL54" s="6"/>
      <c r="DM54" s="6"/>
      <c r="DN54" s="6"/>
      <c r="DO54" s="6"/>
    </row>
    <row r="55" spans="1:119" s="2" customFormat="1">
      <c r="A55" s="20" t="s">
        <v>46</v>
      </c>
      <c r="B55" s="17" t="s">
        <v>57</v>
      </c>
      <c r="C55" s="49" t="s">
        <v>53</v>
      </c>
      <c r="D55" s="2" t="s">
        <v>1842</v>
      </c>
      <c r="F55" s="102" t="s">
        <v>1856</v>
      </c>
      <c r="G55" s="2" t="s">
        <v>162</v>
      </c>
      <c r="H55" s="22" t="s">
        <v>153</v>
      </c>
      <c r="I55" s="2" t="s">
        <v>1218</v>
      </c>
      <c r="K55" s="13">
        <v>99.99</v>
      </c>
      <c r="M55" s="2" t="s">
        <v>1879</v>
      </c>
      <c r="N55" s="15">
        <v>39967</v>
      </c>
      <c r="AA55" s="25" t="s">
        <v>153</v>
      </c>
      <c r="AB55" s="2" t="s">
        <v>162</v>
      </c>
      <c r="AC55" s="2" t="s">
        <v>162</v>
      </c>
      <c r="AD55" s="2" t="s">
        <v>162</v>
      </c>
      <c r="AG55" s="5"/>
      <c r="AL55" s="22"/>
      <c r="BA55" s="22"/>
      <c r="BF55" s="8"/>
      <c r="BG55" s="8"/>
      <c r="BH55" s="8"/>
      <c r="BI55" s="8"/>
      <c r="BJ55" s="8"/>
      <c r="BP55" s="22"/>
      <c r="BW55" s="22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DI55" s="6"/>
      <c r="DJ55" s="6"/>
      <c r="DK55" s="6"/>
      <c r="DL55" s="6"/>
      <c r="DM55" s="6"/>
      <c r="DN55" s="6"/>
      <c r="DO55" s="6"/>
    </row>
    <row r="56" spans="1:119" s="2" customFormat="1">
      <c r="A56" s="20" t="s">
        <v>46</v>
      </c>
      <c r="B56" s="17" t="s">
        <v>57</v>
      </c>
      <c r="C56" s="49" t="s">
        <v>53</v>
      </c>
      <c r="D56" s="2" t="s">
        <v>1848</v>
      </c>
      <c r="F56" s="102" t="s">
        <v>1849</v>
      </c>
      <c r="G56" s="2" t="s">
        <v>162</v>
      </c>
      <c r="H56" s="22" t="s">
        <v>153</v>
      </c>
      <c r="I56" s="2" t="s">
        <v>314</v>
      </c>
      <c r="K56" s="13">
        <v>186.49</v>
      </c>
      <c r="M56" s="2" t="s">
        <v>1877</v>
      </c>
      <c r="N56" s="15">
        <v>39962</v>
      </c>
      <c r="AA56" s="25" t="s">
        <v>153</v>
      </c>
      <c r="AB56" s="2">
        <v>22</v>
      </c>
      <c r="AC56" s="2">
        <v>2.7</v>
      </c>
      <c r="AD56" s="2">
        <v>59.400000000000006</v>
      </c>
      <c r="AG56" s="5"/>
      <c r="AL56" s="22"/>
      <c r="BA56" s="22"/>
      <c r="BF56" s="8"/>
      <c r="BG56" s="8"/>
      <c r="BH56" s="8"/>
      <c r="BI56" s="8"/>
      <c r="BJ56" s="8"/>
      <c r="BP56" s="22"/>
      <c r="BW56" s="22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DI56" s="6"/>
      <c r="DJ56" s="6"/>
      <c r="DK56" s="6"/>
      <c r="DL56" s="6"/>
      <c r="DM56" s="6"/>
      <c r="DN56" s="6"/>
      <c r="DO56" s="6"/>
    </row>
    <row r="57" spans="1:119" s="2" customFormat="1">
      <c r="A57" s="20" t="s">
        <v>46</v>
      </c>
      <c r="B57" s="17" t="s">
        <v>57</v>
      </c>
      <c r="C57" s="49" t="s">
        <v>53</v>
      </c>
      <c r="D57" s="2" t="s">
        <v>1839</v>
      </c>
      <c r="E57" s="2" t="s">
        <v>1840</v>
      </c>
      <c r="F57" s="102"/>
      <c r="G57" s="2" t="s">
        <v>162</v>
      </c>
      <c r="H57" s="22" t="s">
        <v>153</v>
      </c>
      <c r="K57" s="13" t="s">
        <v>162</v>
      </c>
      <c r="N57" s="15">
        <v>39954</v>
      </c>
      <c r="AA57" s="25" t="s">
        <v>153</v>
      </c>
      <c r="AB57" s="2">
        <v>15</v>
      </c>
      <c r="AC57" s="2">
        <v>3</v>
      </c>
      <c r="AD57" s="2">
        <v>45</v>
      </c>
      <c r="AG57" s="5"/>
      <c r="AH57" s="2" t="s">
        <v>1905</v>
      </c>
      <c r="AJ57" s="2" t="s">
        <v>1906</v>
      </c>
      <c r="AK57" s="2" t="s">
        <v>1907</v>
      </c>
      <c r="AL57" s="22" t="s">
        <v>949</v>
      </c>
      <c r="BA57" s="22"/>
      <c r="BF57" s="8"/>
      <c r="BG57" s="8"/>
      <c r="BH57" s="8"/>
      <c r="BI57" s="8"/>
      <c r="BJ57" s="8"/>
      <c r="BP57" s="22"/>
      <c r="BW57" s="22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DI57" s="6"/>
      <c r="DJ57" s="6"/>
      <c r="DK57" s="6"/>
      <c r="DL57" s="6"/>
      <c r="DM57" s="6"/>
      <c r="DN57" s="6"/>
      <c r="DO57" s="6"/>
    </row>
    <row r="58" spans="1:119" s="2" customFormat="1">
      <c r="A58" s="20" t="s">
        <v>46</v>
      </c>
      <c r="B58" s="17" t="s">
        <v>57</v>
      </c>
      <c r="C58" s="49" t="s">
        <v>53</v>
      </c>
      <c r="D58" s="2" t="s">
        <v>1839</v>
      </c>
      <c r="E58" s="2" t="s">
        <v>1841</v>
      </c>
      <c r="F58" s="102"/>
      <c r="G58" s="2" t="s">
        <v>162</v>
      </c>
      <c r="H58" s="22" t="s">
        <v>153</v>
      </c>
      <c r="K58" s="13" t="s">
        <v>162</v>
      </c>
      <c r="N58" s="15"/>
      <c r="AA58" s="25" t="s">
        <v>153</v>
      </c>
      <c r="AB58" s="2">
        <v>15</v>
      </c>
      <c r="AC58" s="2">
        <v>3</v>
      </c>
      <c r="AD58" s="2">
        <v>45</v>
      </c>
      <c r="AG58" s="5"/>
      <c r="AH58" s="2" t="s">
        <v>1908</v>
      </c>
      <c r="AJ58" s="2" t="s">
        <v>1906</v>
      </c>
      <c r="AK58" s="2" t="s">
        <v>1909</v>
      </c>
      <c r="AL58" s="22" t="s">
        <v>949</v>
      </c>
      <c r="BA58" s="22"/>
      <c r="BF58" s="8"/>
      <c r="BG58" s="8"/>
      <c r="BH58" s="8"/>
      <c r="BI58" s="8"/>
      <c r="BJ58" s="8"/>
      <c r="BP58" s="22"/>
      <c r="BW58" s="22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DI58" s="6"/>
      <c r="DJ58" s="6"/>
      <c r="DK58" s="6"/>
      <c r="DL58" s="6"/>
      <c r="DM58" s="6"/>
      <c r="DN58" s="6"/>
      <c r="DO58" s="6"/>
    </row>
    <row r="59" spans="1:119" s="2" customFormat="1">
      <c r="A59" s="20" t="s">
        <v>46</v>
      </c>
      <c r="B59" s="17" t="s">
        <v>57</v>
      </c>
      <c r="C59" s="49" t="s">
        <v>53</v>
      </c>
      <c r="D59" s="2" t="s">
        <v>1637</v>
      </c>
      <c r="E59" s="2" t="s">
        <v>1834</v>
      </c>
      <c r="F59" s="102" t="s">
        <v>1835</v>
      </c>
      <c r="G59" s="2" t="s">
        <v>153</v>
      </c>
      <c r="H59" s="22" t="s">
        <v>153</v>
      </c>
      <c r="I59" s="2" t="s">
        <v>314</v>
      </c>
      <c r="K59" s="13">
        <v>109.99</v>
      </c>
      <c r="M59" s="2" t="s">
        <v>1873</v>
      </c>
      <c r="N59" s="15">
        <v>39953</v>
      </c>
      <c r="AA59" s="25" t="s">
        <v>153</v>
      </c>
      <c r="AB59" s="2" t="s">
        <v>162</v>
      </c>
      <c r="AC59" s="2" t="s">
        <v>162</v>
      </c>
      <c r="AD59" s="2" t="s">
        <v>162</v>
      </c>
      <c r="AG59" s="5"/>
      <c r="AL59" s="22" t="s">
        <v>949</v>
      </c>
      <c r="BA59" s="22"/>
      <c r="BF59" s="8"/>
      <c r="BG59" s="8"/>
      <c r="BH59" s="8"/>
      <c r="BI59" s="8"/>
      <c r="BJ59" s="8"/>
      <c r="BP59" s="22"/>
      <c r="BW59" s="22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DI59" s="6"/>
      <c r="DJ59" s="6"/>
      <c r="DK59" s="6"/>
      <c r="DL59" s="6"/>
      <c r="DM59" s="6"/>
      <c r="DN59" s="6"/>
      <c r="DO59" s="6"/>
    </row>
    <row r="60" spans="1:119" s="2" customFormat="1">
      <c r="A60" s="20" t="s">
        <v>46</v>
      </c>
      <c r="B60" s="17" t="s">
        <v>57</v>
      </c>
      <c r="C60" s="49" t="s">
        <v>53</v>
      </c>
      <c r="D60" s="2" t="s">
        <v>1637</v>
      </c>
      <c r="E60" s="2" t="s">
        <v>1851</v>
      </c>
      <c r="F60" s="102"/>
      <c r="G60" s="2" t="s">
        <v>162</v>
      </c>
      <c r="H60" s="22" t="s">
        <v>153</v>
      </c>
      <c r="K60" s="13" t="s">
        <v>162</v>
      </c>
      <c r="N60" s="15"/>
      <c r="AA60" s="25" t="s">
        <v>153</v>
      </c>
      <c r="AB60" s="2">
        <v>10</v>
      </c>
      <c r="AC60" s="2">
        <v>1.3</v>
      </c>
      <c r="AD60" s="2">
        <v>13</v>
      </c>
      <c r="AG60" s="5"/>
      <c r="AL60" s="22"/>
      <c r="BA60" s="22"/>
      <c r="BF60" s="8"/>
      <c r="BG60" s="8"/>
      <c r="BH60" s="8"/>
      <c r="BI60" s="8"/>
      <c r="BJ60" s="8"/>
      <c r="BP60" s="22"/>
      <c r="BW60" s="22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DI60" s="6"/>
      <c r="DJ60" s="6"/>
      <c r="DK60" s="6"/>
      <c r="DL60" s="6"/>
      <c r="DM60" s="6"/>
      <c r="DN60" s="6"/>
      <c r="DO60" s="6"/>
    </row>
    <row r="61" spans="1:119" s="2" customFormat="1">
      <c r="A61" s="20" t="s">
        <v>46</v>
      </c>
      <c r="B61" s="17" t="s">
        <v>57</v>
      </c>
      <c r="C61" s="49" t="s">
        <v>53</v>
      </c>
      <c r="D61" s="2" t="s">
        <v>1637</v>
      </c>
      <c r="E61" s="2" t="s">
        <v>1727</v>
      </c>
      <c r="F61" s="102" t="s">
        <v>1727</v>
      </c>
      <c r="G61" s="2" t="s">
        <v>153</v>
      </c>
      <c r="H61" s="22" t="s">
        <v>153</v>
      </c>
      <c r="K61" s="13" t="s">
        <v>162</v>
      </c>
      <c r="N61" s="15"/>
      <c r="AA61" s="25" t="s">
        <v>153</v>
      </c>
      <c r="AB61" s="2">
        <v>12.9</v>
      </c>
      <c r="AC61" s="2">
        <v>1.39</v>
      </c>
      <c r="AD61" s="2">
        <v>17.931000000000001</v>
      </c>
      <c r="AG61" s="5"/>
      <c r="AL61" s="22"/>
      <c r="BA61" s="22"/>
      <c r="BF61" s="8"/>
      <c r="BG61" s="8"/>
      <c r="BH61" s="8"/>
      <c r="BI61" s="8"/>
      <c r="BJ61" s="8"/>
      <c r="BP61" s="22"/>
      <c r="BW61" s="22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DI61" s="6"/>
      <c r="DJ61" s="6"/>
      <c r="DK61" s="6"/>
      <c r="DL61" s="6"/>
      <c r="DM61" s="6"/>
      <c r="DN61" s="6"/>
      <c r="DO61" s="6"/>
    </row>
    <row r="62" spans="1:119" s="2" customFormat="1">
      <c r="A62" s="20" t="s">
        <v>46</v>
      </c>
      <c r="B62" s="17" t="s">
        <v>57</v>
      </c>
      <c r="C62" s="49" t="s">
        <v>53</v>
      </c>
      <c r="D62" s="2" t="s">
        <v>1192</v>
      </c>
      <c r="E62" s="2" t="s">
        <v>1194</v>
      </c>
      <c r="F62" s="102" t="s">
        <v>1193</v>
      </c>
      <c r="G62" s="2" t="s">
        <v>153</v>
      </c>
      <c r="H62" s="22" t="s">
        <v>153</v>
      </c>
      <c r="I62" s="2" t="s">
        <v>154</v>
      </c>
      <c r="K62" s="13">
        <v>59.99</v>
      </c>
      <c r="M62" s="2" t="s">
        <v>1195</v>
      </c>
      <c r="N62" s="15">
        <v>40462</v>
      </c>
      <c r="AA62" s="25" t="s">
        <v>153</v>
      </c>
      <c r="AG62" s="5"/>
      <c r="AL62" s="22"/>
      <c r="BA62" s="22"/>
      <c r="BF62" s="8"/>
      <c r="BG62" s="8"/>
      <c r="BH62" s="8"/>
      <c r="BI62" s="8"/>
      <c r="BJ62" s="8"/>
      <c r="BP62" s="22"/>
      <c r="BQ62" s="2" t="s">
        <v>1183</v>
      </c>
      <c r="BW62" s="22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DI62" s="6"/>
      <c r="DJ62" s="6"/>
      <c r="DK62" s="6"/>
      <c r="DL62" s="6"/>
      <c r="DM62" s="6"/>
      <c r="DN62" s="6"/>
      <c r="DO62" s="6"/>
    </row>
    <row r="63" spans="1:119" s="2" customFormat="1">
      <c r="A63" s="20" t="s">
        <v>46</v>
      </c>
      <c r="B63" s="17" t="s">
        <v>57</v>
      </c>
      <c r="C63" s="49" t="s">
        <v>53</v>
      </c>
      <c r="D63" s="2" t="s">
        <v>1192</v>
      </c>
      <c r="F63" s="102"/>
      <c r="G63" s="2" t="s">
        <v>162</v>
      </c>
      <c r="H63" s="22" t="s">
        <v>153</v>
      </c>
      <c r="K63" s="13">
        <v>80</v>
      </c>
      <c r="N63" s="15"/>
      <c r="AA63" s="25" t="s">
        <v>153</v>
      </c>
      <c r="AB63" s="2">
        <v>12</v>
      </c>
      <c r="AC63" s="2">
        <v>2</v>
      </c>
      <c r="AD63" s="2">
        <v>24</v>
      </c>
      <c r="AG63" s="5"/>
      <c r="AL63" s="22"/>
      <c r="BA63" s="22"/>
      <c r="BF63" s="8"/>
      <c r="BG63" s="8"/>
      <c r="BH63" s="8"/>
      <c r="BI63" s="8"/>
      <c r="BJ63" s="8"/>
      <c r="BP63" s="22"/>
      <c r="BW63" s="22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DI63" s="6"/>
      <c r="DJ63" s="6"/>
      <c r="DK63" s="6"/>
      <c r="DL63" s="6"/>
      <c r="DM63" s="6"/>
      <c r="DN63" s="6"/>
      <c r="DO63" s="6"/>
    </row>
    <row r="64" spans="1:119" s="2" customFormat="1">
      <c r="A64" s="20" t="s">
        <v>46</v>
      </c>
      <c r="B64" s="17" t="s">
        <v>57</v>
      </c>
      <c r="C64" s="49" t="s">
        <v>53</v>
      </c>
      <c r="D64" s="2" t="s">
        <v>1013</v>
      </c>
      <c r="F64" s="102" t="s">
        <v>1184</v>
      </c>
      <c r="G64" s="2" t="s">
        <v>153</v>
      </c>
      <c r="H64" s="22" t="s">
        <v>153</v>
      </c>
      <c r="I64" s="2" t="s">
        <v>154</v>
      </c>
      <c r="K64" s="13">
        <v>249.99</v>
      </c>
      <c r="M64" s="2" t="s">
        <v>1185</v>
      </c>
      <c r="N64" s="15">
        <v>40462</v>
      </c>
      <c r="AA64" s="25" t="s">
        <v>153</v>
      </c>
      <c r="AB64" s="2">
        <v>20</v>
      </c>
      <c r="AG64" s="5" t="s">
        <v>153</v>
      </c>
      <c r="AK64" s="2" t="s">
        <v>1186</v>
      </c>
      <c r="AL64" s="22" t="s">
        <v>949</v>
      </c>
      <c r="AM64" s="2" t="s">
        <v>153</v>
      </c>
      <c r="BA64" s="22"/>
      <c r="BB64" s="2" t="s">
        <v>153</v>
      </c>
      <c r="BC64" s="2" t="s">
        <v>1187</v>
      </c>
      <c r="BE64" s="2" t="s">
        <v>1188</v>
      </c>
      <c r="BF64" s="8"/>
      <c r="BG64" s="8"/>
      <c r="BH64" s="8"/>
      <c r="BI64" s="8"/>
      <c r="BJ64" s="8"/>
      <c r="BN64" s="2" t="s">
        <v>1189</v>
      </c>
      <c r="BO64" s="2" t="s">
        <v>1186</v>
      </c>
      <c r="BP64" s="22"/>
      <c r="BQ64" s="2" t="s">
        <v>1183</v>
      </c>
      <c r="BW64" s="22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DI64" s="6"/>
      <c r="DJ64" s="6"/>
      <c r="DK64" s="6"/>
      <c r="DL64" s="6"/>
      <c r="DM64" s="6"/>
      <c r="DN64" s="6"/>
      <c r="DO64" s="6"/>
    </row>
    <row r="65" spans="1:227" s="2" customFormat="1">
      <c r="A65" s="20" t="s">
        <v>46</v>
      </c>
      <c r="B65" s="17" t="s">
        <v>57</v>
      </c>
      <c r="C65" s="49" t="s">
        <v>53</v>
      </c>
      <c r="D65" s="2" t="s">
        <v>1013</v>
      </c>
      <c r="F65" s="102" t="s">
        <v>1850</v>
      </c>
      <c r="G65" s="2" t="s">
        <v>162</v>
      </c>
      <c r="H65" s="22" t="s">
        <v>153</v>
      </c>
      <c r="K65" s="13">
        <v>100</v>
      </c>
      <c r="N65" s="15"/>
      <c r="AA65" s="25" t="s">
        <v>153</v>
      </c>
      <c r="AB65" s="2" t="s">
        <v>162</v>
      </c>
      <c r="AC65" s="2" t="s">
        <v>162</v>
      </c>
      <c r="AD65" s="2" t="s">
        <v>162</v>
      </c>
      <c r="AG65" s="5"/>
      <c r="AL65" s="22"/>
      <c r="BA65" s="22"/>
      <c r="BF65" s="8"/>
      <c r="BG65" s="8"/>
      <c r="BH65" s="8"/>
      <c r="BI65" s="8"/>
      <c r="BJ65" s="8"/>
      <c r="BP65" s="22"/>
      <c r="BW65" s="22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DI65" s="6"/>
      <c r="DJ65" s="6"/>
      <c r="DK65" s="6"/>
      <c r="DL65" s="6"/>
      <c r="DM65" s="6"/>
      <c r="DN65" s="6"/>
      <c r="DO65" s="6"/>
    </row>
    <row r="66" spans="1:227" s="2" customFormat="1">
      <c r="A66" s="20" t="s">
        <v>46</v>
      </c>
      <c r="B66" s="17" t="s">
        <v>57</v>
      </c>
      <c r="C66" s="49" t="s">
        <v>53</v>
      </c>
      <c r="D66" s="2" t="s">
        <v>1013</v>
      </c>
      <c r="E66" s="2" t="s">
        <v>1855</v>
      </c>
      <c r="F66" s="102" t="s">
        <v>1855</v>
      </c>
      <c r="G66" s="2" t="s">
        <v>162</v>
      </c>
      <c r="H66" s="22" t="s">
        <v>163</v>
      </c>
      <c r="I66" s="2" t="s">
        <v>1218</v>
      </c>
      <c r="K66" s="13">
        <v>79.989999999999995</v>
      </c>
      <c r="M66" s="2" t="s">
        <v>1878</v>
      </c>
      <c r="N66" s="15">
        <v>39967</v>
      </c>
      <c r="AA66" s="25" t="s">
        <v>163</v>
      </c>
      <c r="AG66" s="5"/>
      <c r="AL66" s="22"/>
      <c r="BA66" s="22"/>
      <c r="BF66" s="8"/>
      <c r="BG66" s="8"/>
      <c r="BH66" s="8"/>
      <c r="BI66" s="8"/>
      <c r="BJ66" s="8"/>
      <c r="BP66" s="22"/>
      <c r="BW66" s="22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DI66" s="6"/>
      <c r="DJ66" s="6"/>
      <c r="DK66" s="6"/>
      <c r="DL66" s="6"/>
      <c r="DM66" s="6"/>
      <c r="DN66" s="6"/>
      <c r="DO66" s="6"/>
    </row>
    <row r="67" spans="1:227" s="2" customFormat="1">
      <c r="A67" s="20" t="s">
        <v>46</v>
      </c>
      <c r="B67" s="17" t="s">
        <v>57</v>
      </c>
      <c r="C67" s="49" t="s">
        <v>53</v>
      </c>
      <c r="D67" s="2" t="s">
        <v>1013</v>
      </c>
      <c r="E67" s="2" t="s">
        <v>1863</v>
      </c>
      <c r="F67" s="102" t="s">
        <v>1863</v>
      </c>
      <c r="G67" s="2" t="s">
        <v>163</v>
      </c>
      <c r="H67" s="22" t="s">
        <v>163</v>
      </c>
      <c r="I67" s="2" t="s">
        <v>1218</v>
      </c>
      <c r="K67" s="13">
        <v>160</v>
      </c>
      <c r="M67" s="2" t="s">
        <v>1884</v>
      </c>
      <c r="N67" s="15">
        <v>40190</v>
      </c>
      <c r="AA67" s="25" t="s">
        <v>163</v>
      </c>
      <c r="AG67" s="5"/>
      <c r="AL67" s="22"/>
      <c r="BA67" s="22"/>
      <c r="BF67" s="8"/>
      <c r="BG67" s="8"/>
      <c r="BH67" s="8"/>
      <c r="BI67" s="8"/>
      <c r="BJ67" s="8"/>
      <c r="BP67" s="22"/>
      <c r="BW67" s="22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DI67" s="6"/>
      <c r="DJ67" s="6"/>
      <c r="DK67" s="6"/>
      <c r="DL67" s="6"/>
      <c r="DM67" s="6"/>
      <c r="DN67" s="6"/>
      <c r="DO67" s="6"/>
    </row>
    <row r="68" spans="1:227" s="2" customFormat="1">
      <c r="A68" s="20" t="s">
        <v>58</v>
      </c>
      <c r="B68" s="17" t="s">
        <v>70</v>
      </c>
      <c r="C68" s="49" t="s">
        <v>60</v>
      </c>
      <c r="D68" s="2" t="s">
        <v>940</v>
      </c>
      <c r="E68" s="2" t="s">
        <v>2105</v>
      </c>
      <c r="F68" s="168" t="s">
        <v>2106</v>
      </c>
      <c r="G68" s="5" t="s">
        <v>153</v>
      </c>
      <c r="H68" s="132" t="s">
        <v>153</v>
      </c>
      <c r="I68" s="5" t="s">
        <v>314</v>
      </c>
      <c r="K68" s="131">
        <v>350</v>
      </c>
      <c r="M68" s="2" t="s">
        <v>2137</v>
      </c>
      <c r="N68" s="15"/>
      <c r="AA68" s="28"/>
      <c r="AD68" s="2">
        <v>30</v>
      </c>
      <c r="AL68" s="22"/>
      <c r="AZ68" s="6"/>
      <c r="BA68" s="22"/>
      <c r="BE68" s="2" t="s">
        <v>2141</v>
      </c>
      <c r="BG68" s="8"/>
      <c r="BH68" s="8">
        <v>5.2</v>
      </c>
      <c r="BI68" s="8">
        <v>57.7</v>
      </c>
      <c r="BJ68" s="8"/>
      <c r="BK68" s="8"/>
      <c r="BP68" s="22"/>
      <c r="BW68" s="22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</row>
    <row r="69" spans="1:227" s="2" customFormat="1">
      <c r="A69" s="20" t="s">
        <v>58</v>
      </c>
      <c r="B69" s="17" t="s">
        <v>70</v>
      </c>
      <c r="C69" s="49" t="s">
        <v>60</v>
      </c>
      <c r="D69" s="2" t="s">
        <v>940</v>
      </c>
      <c r="E69" s="2" t="s">
        <v>2105</v>
      </c>
      <c r="F69" s="168" t="s">
        <v>2112</v>
      </c>
      <c r="G69" s="5" t="s">
        <v>153</v>
      </c>
      <c r="H69" s="132" t="s">
        <v>153</v>
      </c>
      <c r="I69" s="5" t="s">
        <v>314</v>
      </c>
      <c r="K69" s="131">
        <v>349</v>
      </c>
      <c r="M69" s="2" t="s">
        <v>2137</v>
      </c>
      <c r="N69" s="15"/>
      <c r="AA69" s="28"/>
      <c r="AD69" s="2">
        <v>30</v>
      </c>
      <c r="AL69" s="22"/>
      <c r="AZ69" s="6"/>
      <c r="BA69" s="22"/>
      <c r="BG69" s="8"/>
      <c r="BH69" s="8">
        <v>4.8</v>
      </c>
      <c r="BI69" s="8" t="s">
        <v>2140</v>
      </c>
      <c r="BJ69" s="8"/>
      <c r="BK69" s="8"/>
      <c r="BP69" s="22"/>
      <c r="BW69" s="22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</row>
    <row r="70" spans="1:227" s="2" customFormat="1">
      <c r="A70" s="20" t="s">
        <v>58</v>
      </c>
      <c r="B70" s="17" t="s">
        <v>70</v>
      </c>
      <c r="C70" s="49" t="s">
        <v>60</v>
      </c>
      <c r="D70" s="2" t="s">
        <v>940</v>
      </c>
      <c r="E70" s="2" t="s">
        <v>943</v>
      </c>
      <c r="F70" s="102" t="s">
        <v>941</v>
      </c>
      <c r="G70" s="2" t="s">
        <v>153</v>
      </c>
      <c r="H70" s="22" t="s">
        <v>153</v>
      </c>
      <c r="I70" s="2" t="s">
        <v>314</v>
      </c>
      <c r="K70" s="13">
        <v>274.99</v>
      </c>
      <c r="L70" s="2" t="s">
        <v>153</v>
      </c>
      <c r="M70" s="2" t="s">
        <v>942</v>
      </c>
      <c r="N70" s="15">
        <v>40434</v>
      </c>
      <c r="AA70" s="28" t="s">
        <v>153</v>
      </c>
      <c r="AD70" s="2">
        <v>30</v>
      </c>
      <c r="AK70" s="2" t="s">
        <v>947</v>
      </c>
      <c r="AL70" s="22"/>
      <c r="AM70" s="2" t="s">
        <v>949</v>
      </c>
      <c r="BA70" s="22"/>
      <c r="BD70" s="2" t="s">
        <v>167</v>
      </c>
      <c r="BE70" s="2" t="s">
        <v>948</v>
      </c>
      <c r="BF70" s="8">
        <v>1</v>
      </c>
      <c r="BG70" s="8">
        <v>11.1</v>
      </c>
      <c r="BH70" s="8">
        <v>4.4000000000000004</v>
      </c>
      <c r="BI70" s="73">
        <f>BG70*BH70</f>
        <v>48.84</v>
      </c>
      <c r="BJ70" s="73"/>
      <c r="BO70" s="2" t="s">
        <v>947</v>
      </c>
      <c r="BP70" s="22"/>
      <c r="BQ70" s="2" t="s">
        <v>950</v>
      </c>
      <c r="BW70" s="22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</row>
    <row r="71" spans="1:227" s="2" customFormat="1">
      <c r="A71" s="20" t="s">
        <v>58</v>
      </c>
      <c r="B71" s="17" t="s">
        <v>70</v>
      </c>
      <c r="C71" s="49" t="s">
        <v>60</v>
      </c>
      <c r="D71" s="2" t="s">
        <v>972</v>
      </c>
      <c r="E71" s="2" t="s">
        <v>2136</v>
      </c>
      <c r="F71" s="168"/>
      <c r="G71" s="5" t="s">
        <v>153</v>
      </c>
      <c r="H71" s="132" t="s">
        <v>153</v>
      </c>
      <c r="I71" s="5" t="s">
        <v>314</v>
      </c>
      <c r="K71" s="131">
        <v>1499</v>
      </c>
      <c r="M71" s="2" t="s">
        <v>2137</v>
      </c>
      <c r="N71" s="15"/>
      <c r="AA71" s="28"/>
      <c r="AD71" s="2">
        <v>45</v>
      </c>
      <c r="AL71" s="22"/>
      <c r="AZ71" s="6"/>
      <c r="BA71" s="22"/>
      <c r="BG71" s="8"/>
      <c r="BH71" s="8"/>
      <c r="BI71" s="8">
        <v>37</v>
      </c>
      <c r="BJ71" s="8"/>
      <c r="BK71" s="8"/>
      <c r="BP71" s="22"/>
      <c r="BW71" s="22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</row>
    <row r="72" spans="1:227" s="2" customFormat="1">
      <c r="A72" s="20" t="s">
        <v>58</v>
      </c>
      <c r="B72" s="17" t="s">
        <v>70</v>
      </c>
      <c r="C72" s="49" t="s">
        <v>60</v>
      </c>
      <c r="D72" s="2" t="s">
        <v>951</v>
      </c>
      <c r="E72" s="2" t="s">
        <v>2107</v>
      </c>
      <c r="F72" s="168">
        <v>900</v>
      </c>
      <c r="G72" s="5" t="s">
        <v>153</v>
      </c>
      <c r="H72" s="132" t="s">
        <v>153</v>
      </c>
      <c r="I72" s="5" t="s">
        <v>314</v>
      </c>
      <c r="K72" s="131">
        <v>299</v>
      </c>
      <c r="M72" s="2" t="s">
        <v>2137</v>
      </c>
      <c r="N72" s="15"/>
      <c r="AA72" s="28"/>
      <c r="AB72" s="2">
        <v>12</v>
      </c>
      <c r="AD72" s="2">
        <v>36</v>
      </c>
      <c r="AL72" s="22"/>
      <c r="AZ72" s="6"/>
      <c r="BA72" s="22"/>
      <c r="BE72" s="2" t="s">
        <v>2141</v>
      </c>
      <c r="BG72" s="8"/>
      <c r="BH72" s="8">
        <v>5.2</v>
      </c>
      <c r="BI72" s="8" t="s">
        <v>2140</v>
      </c>
      <c r="BJ72" s="8"/>
      <c r="BK72" s="8"/>
      <c r="BP72" s="22"/>
      <c r="BW72" s="22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</row>
    <row r="73" spans="1:227" s="2" customFormat="1">
      <c r="A73" s="20" t="s">
        <v>58</v>
      </c>
      <c r="B73" s="17" t="s">
        <v>70</v>
      </c>
      <c r="C73" s="49" t="s">
        <v>60</v>
      </c>
      <c r="D73" s="2" t="s">
        <v>951</v>
      </c>
      <c r="E73" s="2" t="s">
        <v>2107</v>
      </c>
      <c r="F73" s="168" t="s">
        <v>2108</v>
      </c>
      <c r="G73" s="5" t="s">
        <v>153</v>
      </c>
      <c r="H73" s="132" t="s">
        <v>153</v>
      </c>
      <c r="I73" s="5" t="s">
        <v>314</v>
      </c>
      <c r="K73" s="131">
        <v>369</v>
      </c>
      <c r="M73" s="2" t="s">
        <v>2137</v>
      </c>
      <c r="N73" s="15"/>
      <c r="AA73" s="28"/>
      <c r="AB73" s="2">
        <v>12</v>
      </c>
      <c r="AC73" s="2">
        <v>3</v>
      </c>
      <c r="AD73" s="2">
        <v>36</v>
      </c>
      <c r="AL73" s="22"/>
      <c r="AZ73" s="6"/>
      <c r="BA73" s="22"/>
      <c r="BE73" s="2" t="s">
        <v>2141</v>
      </c>
      <c r="BG73" s="8"/>
      <c r="BH73" s="8">
        <v>6.6</v>
      </c>
      <c r="BI73" s="8">
        <v>48</v>
      </c>
      <c r="BJ73" s="8"/>
      <c r="BK73" s="8"/>
      <c r="BP73" s="22"/>
      <c r="BW73" s="22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</row>
    <row r="74" spans="1:227" s="2" customFormat="1">
      <c r="A74" s="20" t="s">
        <v>58</v>
      </c>
      <c r="B74" s="17" t="s">
        <v>70</v>
      </c>
      <c r="C74" s="49" t="s">
        <v>60</v>
      </c>
      <c r="D74" s="2" t="s">
        <v>951</v>
      </c>
      <c r="E74" s="2" t="s">
        <v>2131</v>
      </c>
      <c r="F74" s="168"/>
      <c r="G74" s="5" t="s">
        <v>153</v>
      </c>
      <c r="H74" s="132" t="s">
        <v>153</v>
      </c>
      <c r="I74" s="5"/>
      <c r="K74" s="131">
        <v>3126.99</v>
      </c>
      <c r="N74" s="15"/>
      <c r="AA74" s="28"/>
      <c r="AD74" s="2">
        <v>90</v>
      </c>
      <c r="AL74" s="22"/>
      <c r="AZ74" s="6"/>
      <c r="BA74" s="22"/>
      <c r="BG74" s="8"/>
      <c r="BH74" s="8">
        <v>2.4</v>
      </c>
      <c r="BI74" s="8"/>
      <c r="BJ74" s="8"/>
      <c r="BK74" s="8"/>
      <c r="BP74" s="22"/>
      <c r="BW74" s="22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</row>
    <row r="75" spans="1:227" s="2" customFormat="1">
      <c r="A75" s="20" t="s">
        <v>58</v>
      </c>
      <c r="B75" s="17" t="s">
        <v>70</v>
      </c>
      <c r="C75" s="49" t="s">
        <v>60</v>
      </c>
      <c r="D75" s="5" t="s">
        <v>951</v>
      </c>
      <c r="E75" s="5" t="s">
        <v>952</v>
      </c>
      <c r="F75" s="102" t="s">
        <v>953</v>
      </c>
      <c r="G75" s="5" t="s">
        <v>153</v>
      </c>
      <c r="H75" s="22" t="s">
        <v>153</v>
      </c>
      <c r="I75" s="5" t="s">
        <v>314</v>
      </c>
      <c r="J75" s="5" t="s">
        <v>153</v>
      </c>
      <c r="K75" s="13">
        <v>259.99</v>
      </c>
      <c r="L75" s="5" t="s">
        <v>153</v>
      </c>
      <c r="M75" s="5" t="s">
        <v>954</v>
      </c>
      <c r="N75" s="15">
        <v>40438</v>
      </c>
      <c r="AA75" s="25" t="s">
        <v>153</v>
      </c>
      <c r="AD75" s="2" t="s">
        <v>162</v>
      </c>
      <c r="AG75" s="1"/>
      <c r="AJ75" s="2" t="s">
        <v>960</v>
      </c>
      <c r="AK75" s="2" t="s">
        <v>961</v>
      </c>
      <c r="AL75" s="22"/>
      <c r="AM75" s="2" t="s">
        <v>949</v>
      </c>
      <c r="BA75" s="22"/>
      <c r="BD75" s="2" t="s">
        <v>167</v>
      </c>
      <c r="BE75" s="2" t="s">
        <v>948</v>
      </c>
      <c r="BF75" s="8"/>
      <c r="BG75" s="8"/>
      <c r="BH75" s="8"/>
      <c r="BI75" s="8">
        <v>63</v>
      </c>
      <c r="BJ75" s="8"/>
      <c r="BN75" s="2" t="s">
        <v>962</v>
      </c>
      <c r="BO75" s="2" t="s">
        <v>961</v>
      </c>
      <c r="BP75" s="22" t="s">
        <v>955</v>
      </c>
      <c r="BQ75" s="10" t="s">
        <v>949</v>
      </c>
      <c r="BW75" s="22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DI75" s="6"/>
      <c r="DJ75" s="6"/>
      <c r="DK75" s="6"/>
      <c r="DL75" s="6"/>
      <c r="DM75" s="6"/>
      <c r="DN75" s="6"/>
      <c r="DO75" s="6"/>
    </row>
    <row r="76" spans="1:227" s="2" customFormat="1">
      <c r="A76" s="20" t="s">
        <v>58</v>
      </c>
      <c r="B76" s="17" t="s">
        <v>70</v>
      </c>
      <c r="C76" s="49" t="s">
        <v>60</v>
      </c>
      <c r="D76" s="2" t="s">
        <v>151</v>
      </c>
      <c r="E76" s="2" t="s">
        <v>2121</v>
      </c>
      <c r="F76" s="168" t="s">
        <v>2122</v>
      </c>
      <c r="G76" s="5" t="s">
        <v>153</v>
      </c>
      <c r="H76" s="132" t="s">
        <v>153</v>
      </c>
      <c r="I76" s="5"/>
      <c r="K76" s="131">
        <v>1719</v>
      </c>
      <c r="N76" s="15"/>
      <c r="AA76" s="28"/>
      <c r="AD76" s="2">
        <v>45</v>
      </c>
      <c r="AL76" s="22"/>
      <c r="AZ76" s="6"/>
      <c r="BA76" s="22"/>
      <c r="BG76" s="8"/>
      <c r="BH76" s="8"/>
      <c r="BI76" s="8">
        <v>29</v>
      </c>
      <c r="BJ76" s="8"/>
      <c r="BK76" s="8"/>
      <c r="BP76" s="22"/>
      <c r="BW76" s="22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</row>
    <row r="77" spans="1:227" s="2" customFormat="1">
      <c r="A77" s="20" t="s">
        <v>58</v>
      </c>
      <c r="B77" s="17" t="s">
        <v>70</v>
      </c>
      <c r="C77" s="49" t="s">
        <v>60</v>
      </c>
      <c r="D77" s="2" t="s">
        <v>151</v>
      </c>
      <c r="E77" s="2" t="s">
        <v>160</v>
      </c>
      <c r="F77" s="133" t="s">
        <v>152</v>
      </c>
      <c r="G77" s="2" t="s">
        <v>153</v>
      </c>
      <c r="H77" s="22" t="s">
        <v>153</v>
      </c>
      <c r="I77" s="2" t="s">
        <v>154</v>
      </c>
      <c r="K77" s="13">
        <v>299.99</v>
      </c>
      <c r="L77" s="2" t="s">
        <v>153</v>
      </c>
      <c r="M77" s="6" t="s">
        <v>155</v>
      </c>
      <c r="N77" s="15">
        <v>40385</v>
      </c>
      <c r="AA77" s="25" t="s">
        <v>153</v>
      </c>
      <c r="AB77" s="2">
        <v>19</v>
      </c>
      <c r="AC77" s="2">
        <v>1.58</v>
      </c>
      <c r="AD77" s="2">
        <v>30</v>
      </c>
      <c r="AE77" s="2" t="s">
        <v>162</v>
      </c>
      <c r="AF77" s="2" t="s">
        <v>163</v>
      </c>
      <c r="AG77" s="1"/>
      <c r="AH77" s="50" t="s">
        <v>159</v>
      </c>
      <c r="AI77" s="5" t="s">
        <v>162</v>
      </c>
      <c r="AK77" s="2" t="s">
        <v>164</v>
      </c>
      <c r="AL77" s="22" t="s">
        <v>176</v>
      </c>
      <c r="AM77" s="2" t="s">
        <v>949</v>
      </c>
      <c r="AU77" s="2" t="s">
        <v>179</v>
      </c>
      <c r="AW77" s="4"/>
      <c r="AZ77" s="2" t="s">
        <v>161</v>
      </c>
      <c r="BA77" s="22"/>
      <c r="BB77" s="2" t="s">
        <v>949</v>
      </c>
      <c r="BC77" s="2" t="s">
        <v>165</v>
      </c>
      <c r="BD77" s="2" t="s">
        <v>167</v>
      </c>
      <c r="BE77" s="2" t="s">
        <v>166</v>
      </c>
      <c r="BF77" s="8">
        <v>1</v>
      </c>
      <c r="BG77" s="8">
        <v>11.1</v>
      </c>
      <c r="BH77" s="8">
        <v>2.6</v>
      </c>
      <c r="BI77" s="73">
        <f>BG77*BH77</f>
        <v>28.86</v>
      </c>
      <c r="BJ77" s="73"/>
      <c r="BK77" s="2" t="s">
        <v>172</v>
      </c>
      <c r="BO77" s="2" t="s">
        <v>164</v>
      </c>
      <c r="BP77" s="22" t="s">
        <v>175</v>
      </c>
      <c r="BQ77" s="2" t="s">
        <v>171</v>
      </c>
      <c r="BR77" s="2" t="s">
        <v>177</v>
      </c>
      <c r="BT77" s="2" t="s">
        <v>155</v>
      </c>
      <c r="BU77" s="2" t="s">
        <v>178</v>
      </c>
      <c r="BW77" s="22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DI77" s="6"/>
      <c r="DJ77" s="6"/>
      <c r="DK77" s="6"/>
      <c r="DL77" s="6"/>
      <c r="DM77" s="6"/>
      <c r="DN77" s="6"/>
      <c r="DO77" s="6"/>
    </row>
    <row r="78" spans="1:227" s="2" customFormat="1">
      <c r="A78" s="20" t="s">
        <v>58</v>
      </c>
      <c r="B78" s="17" t="s">
        <v>70</v>
      </c>
      <c r="C78" s="49" t="s">
        <v>60</v>
      </c>
      <c r="D78" s="2" t="s">
        <v>156</v>
      </c>
      <c r="E78" s="2" t="s">
        <v>185</v>
      </c>
      <c r="F78" s="102" t="s">
        <v>157</v>
      </c>
      <c r="G78" s="2" t="s">
        <v>153</v>
      </c>
      <c r="H78" s="22" t="s">
        <v>153</v>
      </c>
      <c r="I78" s="2" t="s">
        <v>154</v>
      </c>
      <c r="K78" s="13">
        <v>249.99</v>
      </c>
      <c r="L78" s="2" t="s">
        <v>153</v>
      </c>
      <c r="M78" s="2" t="s">
        <v>158</v>
      </c>
      <c r="N78" s="15">
        <v>40385</v>
      </c>
      <c r="AA78" s="28" t="s">
        <v>153</v>
      </c>
      <c r="AD78" s="2">
        <v>30</v>
      </c>
      <c r="AE78" s="2" t="s">
        <v>162</v>
      </c>
      <c r="AF78" s="2" t="s">
        <v>163</v>
      </c>
      <c r="AJ78" s="2" t="s">
        <v>183</v>
      </c>
      <c r="AK78" s="2" t="s">
        <v>180</v>
      </c>
      <c r="AL78" s="22"/>
      <c r="AM78" s="2" t="s">
        <v>949</v>
      </c>
      <c r="BA78" s="22"/>
      <c r="BE78" s="2" t="s">
        <v>166</v>
      </c>
      <c r="BF78" s="8">
        <v>1</v>
      </c>
      <c r="BG78" s="8">
        <v>11.1</v>
      </c>
      <c r="BH78" s="8">
        <v>2.2000000000000002</v>
      </c>
      <c r="BI78" s="73">
        <f>BG78*BH78</f>
        <v>24.42</v>
      </c>
      <c r="BJ78" s="73"/>
      <c r="BN78" s="2" t="s">
        <v>181</v>
      </c>
      <c r="BO78" s="2" t="s">
        <v>180</v>
      </c>
      <c r="BP78" s="22"/>
      <c r="BQ78" s="2" t="s">
        <v>182</v>
      </c>
      <c r="BT78" s="2" t="s">
        <v>180</v>
      </c>
      <c r="BU78" s="2" t="s">
        <v>949</v>
      </c>
      <c r="BW78" s="22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</row>
    <row r="79" spans="1:227" s="2" customFormat="1">
      <c r="A79" s="20" t="s">
        <v>58</v>
      </c>
      <c r="B79" s="17" t="s">
        <v>70</v>
      </c>
      <c r="C79" s="49" t="s">
        <v>60</v>
      </c>
      <c r="D79" s="25" t="s">
        <v>184</v>
      </c>
      <c r="E79" s="2" t="s">
        <v>2113</v>
      </c>
      <c r="F79" s="168" t="s">
        <v>2114</v>
      </c>
      <c r="G79" s="5" t="s">
        <v>153</v>
      </c>
      <c r="H79" s="132" t="s">
        <v>153</v>
      </c>
      <c r="I79" s="5"/>
      <c r="K79" s="131">
        <v>389</v>
      </c>
      <c r="N79" s="15"/>
      <c r="AA79" s="28"/>
      <c r="AD79" s="2">
        <v>30</v>
      </c>
      <c r="AL79" s="22"/>
      <c r="AZ79" s="6"/>
      <c r="BA79" s="22"/>
      <c r="BG79" s="8">
        <v>11.1</v>
      </c>
      <c r="BH79" s="8">
        <v>2.2999999999999998</v>
      </c>
      <c r="BI79" s="8">
        <v>25.53</v>
      </c>
      <c r="BJ79" s="8"/>
      <c r="BK79" s="8"/>
      <c r="BP79" s="22"/>
      <c r="BW79" s="22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</row>
    <row r="80" spans="1:227" s="2" customFormat="1">
      <c r="A80" s="20" t="s">
        <v>58</v>
      </c>
      <c r="B80" s="17" t="s">
        <v>70</v>
      </c>
      <c r="C80" s="49" t="s">
        <v>60</v>
      </c>
      <c r="D80" s="2" t="s">
        <v>184</v>
      </c>
      <c r="E80" s="2" t="s">
        <v>2125</v>
      </c>
      <c r="F80" s="168" t="s">
        <v>2126</v>
      </c>
      <c r="G80" s="5" t="s">
        <v>153</v>
      </c>
      <c r="H80" s="132" t="s">
        <v>153</v>
      </c>
      <c r="I80" s="5"/>
      <c r="K80" s="131">
        <v>1940</v>
      </c>
      <c r="M80" s="4"/>
      <c r="N80" s="15"/>
      <c r="AA80" s="28"/>
      <c r="AD80" s="2">
        <v>65</v>
      </c>
      <c r="AL80" s="22"/>
      <c r="AZ80" s="6"/>
      <c r="BA80" s="22"/>
      <c r="BG80" s="8"/>
      <c r="BH80" s="8"/>
      <c r="BI80" s="8">
        <v>55</v>
      </c>
      <c r="BJ80" s="8"/>
      <c r="BK80" s="8"/>
      <c r="BP80" s="22"/>
      <c r="BW80" s="22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</row>
    <row r="81" spans="1:227" s="2" customFormat="1">
      <c r="A81" s="20" t="s">
        <v>58</v>
      </c>
      <c r="B81" s="17" t="s">
        <v>70</v>
      </c>
      <c r="C81" s="49" t="s">
        <v>60</v>
      </c>
      <c r="D81" s="2" t="s">
        <v>184</v>
      </c>
      <c r="E81" s="2" t="s">
        <v>2127</v>
      </c>
      <c r="F81" s="168" t="s">
        <v>2128</v>
      </c>
      <c r="G81" s="5" t="s">
        <v>153</v>
      </c>
      <c r="H81" s="132" t="s">
        <v>153</v>
      </c>
      <c r="I81" s="5"/>
      <c r="K81" s="131">
        <v>1362</v>
      </c>
      <c r="N81" s="15"/>
      <c r="AA81" s="28"/>
      <c r="AD81" s="2">
        <v>65</v>
      </c>
      <c r="AL81" s="22"/>
      <c r="AZ81" s="6"/>
      <c r="BA81" s="22"/>
      <c r="BG81" s="8"/>
      <c r="BH81" s="8"/>
      <c r="BI81" s="8">
        <v>44</v>
      </c>
      <c r="BJ81" s="8"/>
      <c r="BK81" s="8"/>
      <c r="BP81" s="22"/>
      <c r="BW81" s="22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</row>
    <row r="82" spans="1:227" s="2" customFormat="1">
      <c r="A82" s="20" t="s">
        <v>58</v>
      </c>
      <c r="B82" s="17" t="s">
        <v>70</v>
      </c>
      <c r="C82" s="49" t="s">
        <v>60</v>
      </c>
      <c r="D82" s="2" t="s">
        <v>184</v>
      </c>
      <c r="E82" s="2" t="s">
        <v>2129</v>
      </c>
      <c r="F82" s="168" t="s">
        <v>2130</v>
      </c>
      <c r="G82" s="5" t="s">
        <v>153</v>
      </c>
      <c r="H82" s="132" t="s">
        <v>153</v>
      </c>
      <c r="I82" s="5" t="s">
        <v>314</v>
      </c>
      <c r="K82" s="131">
        <v>1100</v>
      </c>
      <c r="M82" s="2" t="s">
        <v>2137</v>
      </c>
      <c r="N82" s="15"/>
      <c r="AA82" s="28"/>
      <c r="AD82" s="2">
        <v>65</v>
      </c>
      <c r="AL82" s="22"/>
      <c r="AZ82" s="6"/>
      <c r="BA82" s="22"/>
      <c r="BG82" s="8"/>
      <c r="BH82" s="8"/>
      <c r="BI82" s="8"/>
      <c r="BJ82" s="8"/>
      <c r="BK82" s="8"/>
      <c r="BP82" s="22"/>
      <c r="BW82" s="22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</row>
    <row r="83" spans="1:227" s="2" customFormat="1">
      <c r="A83" s="20" t="s">
        <v>58</v>
      </c>
      <c r="B83" s="17" t="s">
        <v>70</v>
      </c>
      <c r="C83" s="49" t="s">
        <v>60</v>
      </c>
      <c r="D83" s="2" t="s">
        <v>184</v>
      </c>
      <c r="E83" s="2" t="s">
        <v>187</v>
      </c>
      <c r="F83" s="102"/>
      <c r="G83" s="2" t="s">
        <v>153</v>
      </c>
      <c r="H83" s="22" t="s">
        <v>153</v>
      </c>
      <c r="I83" s="2" t="s">
        <v>154</v>
      </c>
      <c r="K83" s="13">
        <v>249.99</v>
      </c>
      <c r="L83" s="2" t="s">
        <v>153</v>
      </c>
      <c r="M83" s="2" t="s">
        <v>186</v>
      </c>
      <c r="N83" s="15">
        <v>40386</v>
      </c>
      <c r="AA83" s="28" t="s">
        <v>153</v>
      </c>
      <c r="AB83" s="2">
        <v>19</v>
      </c>
      <c r="AC83" s="2">
        <v>1.58</v>
      </c>
      <c r="AD83" s="2">
        <v>30</v>
      </c>
      <c r="AE83" s="2" t="s">
        <v>162</v>
      </c>
      <c r="AF83" s="2" t="s">
        <v>163</v>
      </c>
      <c r="AH83" s="2" t="s">
        <v>190</v>
      </c>
      <c r="AK83" s="2" t="s">
        <v>188</v>
      </c>
      <c r="AL83" s="22"/>
      <c r="AM83" s="2" t="s">
        <v>949</v>
      </c>
      <c r="BA83" s="22"/>
      <c r="BE83" s="2" t="s">
        <v>189</v>
      </c>
      <c r="BF83" s="8">
        <v>1</v>
      </c>
      <c r="BG83" s="8">
        <v>11.1</v>
      </c>
      <c r="BH83" s="8">
        <v>2.5499999999999998</v>
      </c>
      <c r="BI83" s="73">
        <f>BG83*BH83</f>
        <v>28.304999999999996</v>
      </c>
      <c r="BJ83" s="73"/>
      <c r="BK83" s="2" t="s">
        <v>191</v>
      </c>
      <c r="BO83" s="2" t="s">
        <v>188</v>
      </c>
      <c r="BP83" s="22"/>
      <c r="BQ83" s="2" t="s">
        <v>949</v>
      </c>
      <c r="BW83" s="22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</row>
    <row r="84" spans="1:227" s="2" customFormat="1">
      <c r="A84" s="20" t="s">
        <v>58</v>
      </c>
      <c r="B84" s="17" t="s">
        <v>70</v>
      </c>
      <c r="C84" s="49" t="s">
        <v>60</v>
      </c>
      <c r="D84" s="2" t="s">
        <v>184</v>
      </c>
      <c r="E84" s="2" t="s">
        <v>1224</v>
      </c>
      <c r="F84" s="170" t="s">
        <v>1225</v>
      </c>
      <c r="G84" s="2" t="s">
        <v>153</v>
      </c>
      <c r="H84" s="22" t="s">
        <v>153</v>
      </c>
      <c r="I84" s="2" t="s">
        <v>154</v>
      </c>
      <c r="K84" s="13">
        <v>899.99</v>
      </c>
      <c r="M84" s="2" t="s">
        <v>1226</v>
      </c>
      <c r="N84" s="15">
        <v>40466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8" t="s">
        <v>153</v>
      </c>
      <c r="AD84" s="2">
        <v>65</v>
      </c>
      <c r="AK84" s="2" t="s">
        <v>1226</v>
      </c>
      <c r="AL84" s="22"/>
      <c r="AM84" s="2" t="s">
        <v>153</v>
      </c>
      <c r="AQ84" s="8"/>
      <c r="AR84" s="8"/>
      <c r="AS84" s="8"/>
      <c r="AT84" s="8"/>
      <c r="AW84" s="6"/>
      <c r="BA84" s="22"/>
      <c r="BB84" s="2" t="s">
        <v>153</v>
      </c>
      <c r="BD84" s="6" t="s">
        <v>167</v>
      </c>
      <c r="BE84" s="2" t="s">
        <v>1064</v>
      </c>
      <c r="BF84" s="8"/>
      <c r="BG84" s="8">
        <v>11.1</v>
      </c>
      <c r="BH84" s="8"/>
      <c r="BI84" s="8"/>
      <c r="BJ84" s="8"/>
      <c r="BL84" s="8"/>
      <c r="BO84" s="2" t="s">
        <v>1226</v>
      </c>
      <c r="BP84" s="22"/>
      <c r="BQ84" s="2" t="s">
        <v>949</v>
      </c>
      <c r="BW84" s="22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</row>
    <row r="85" spans="1:227" s="2" customFormat="1">
      <c r="A85" s="20" t="s">
        <v>58</v>
      </c>
      <c r="B85" s="17" t="s">
        <v>70</v>
      </c>
      <c r="C85" s="49" t="s">
        <v>60</v>
      </c>
      <c r="D85" s="2" t="s">
        <v>192</v>
      </c>
      <c r="E85" s="2" t="s">
        <v>2119</v>
      </c>
      <c r="F85" s="168" t="s">
        <v>2120</v>
      </c>
      <c r="G85" s="5" t="s">
        <v>153</v>
      </c>
      <c r="H85" s="132" t="s">
        <v>153</v>
      </c>
      <c r="I85" s="5" t="s">
        <v>192</v>
      </c>
      <c r="K85" s="131">
        <v>1199</v>
      </c>
      <c r="M85" s="2" t="s">
        <v>2139</v>
      </c>
      <c r="N85" s="15" t="s">
        <v>949</v>
      </c>
      <c r="AA85" s="28"/>
      <c r="AL85" s="22"/>
      <c r="AZ85" s="6"/>
      <c r="BA85" s="22"/>
      <c r="BG85" s="8"/>
      <c r="BH85" s="8">
        <v>1.75</v>
      </c>
      <c r="BI85" s="8" t="s">
        <v>2140</v>
      </c>
      <c r="BJ85" s="8"/>
      <c r="BK85" s="8"/>
      <c r="BP85" s="22"/>
      <c r="BW85" s="22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</row>
    <row r="86" spans="1:227" s="2" customFormat="1">
      <c r="A86" s="20" t="s">
        <v>58</v>
      </c>
      <c r="B86" s="17" t="s">
        <v>70</v>
      </c>
      <c r="C86" s="49" t="s">
        <v>60</v>
      </c>
      <c r="D86" s="2" t="s">
        <v>192</v>
      </c>
      <c r="E86" s="2" t="s">
        <v>2132</v>
      </c>
      <c r="F86" s="168" t="s">
        <v>2133</v>
      </c>
      <c r="G86" s="5" t="s">
        <v>153</v>
      </c>
      <c r="H86" s="132" t="s">
        <v>153</v>
      </c>
      <c r="I86" s="5"/>
      <c r="K86" s="131">
        <v>1660</v>
      </c>
      <c r="N86" s="15"/>
      <c r="AA86" s="28"/>
      <c r="AL86" s="22"/>
      <c r="AZ86" s="6"/>
      <c r="BA86" s="22"/>
      <c r="BG86" s="8"/>
      <c r="BH86" s="8">
        <v>2.6</v>
      </c>
      <c r="BI86" s="8"/>
      <c r="BJ86" s="8"/>
      <c r="BK86" s="8"/>
      <c r="BP86" s="22"/>
      <c r="BW86" s="22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</row>
    <row r="87" spans="1:227" s="2" customFormat="1" ht="12.75" customHeight="1">
      <c r="A87" s="20" t="s">
        <v>58</v>
      </c>
      <c r="B87" s="17" t="s">
        <v>70</v>
      </c>
      <c r="C87" s="49" t="s">
        <v>60</v>
      </c>
      <c r="D87" s="2" t="s">
        <v>192</v>
      </c>
      <c r="E87" s="2" t="s">
        <v>193</v>
      </c>
      <c r="F87" s="170" t="s">
        <v>969</v>
      </c>
      <c r="G87" s="2" t="s">
        <v>153</v>
      </c>
      <c r="H87" s="22" t="s">
        <v>153</v>
      </c>
      <c r="I87" s="2" t="s">
        <v>154</v>
      </c>
      <c r="J87" s="2" t="s">
        <v>153</v>
      </c>
      <c r="K87" s="13">
        <v>299.99</v>
      </c>
      <c r="L87" s="2" t="s">
        <v>153</v>
      </c>
      <c r="M87" s="4" t="s">
        <v>970</v>
      </c>
      <c r="N87" s="15">
        <v>40438</v>
      </c>
      <c r="AA87" s="28" t="s">
        <v>153</v>
      </c>
      <c r="AD87" s="2">
        <v>30</v>
      </c>
      <c r="AE87" s="2" t="s">
        <v>162</v>
      </c>
      <c r="AK87" s="2" t="s">
        <v>970</v>
      </c>
      <c r="AL87" s="22"/>
      <c r="AM87" s="2" t="s">
        <v>949</v>
      </c>
      <c r="BA87" s="22"/>
      <c r="BD87" s="2" t="s">
        <v>167</v>
      </c>
      <c r="BE87" s="2" t="s">
        <v>948</v>
      </c>
      <c r="BF87" s="8"/>
      <c r="BG87" s="8"/>
      <c r="BH87" s="8"/>
      <c r="BI87" s="8"/>
      <c r="BJ87" s="8"/>
      <c r="BN87" s="2" t="s">
        <v>971</v>
      </c>
      <c r="BO87" s="2" t="s">
        <v>970</v>
      </c>
      <c r="BP87" s="22"/>
      <c r="BQ87" s="2" t="s">
        <v>620</v>
      </c>
      <c r="BW87" s="22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</row>
    <row r="88" spans="1:227" s="2" customFormat="1" ht="12" customHeight="1">
      <c r="A88" s="20" t="s">
        <v>58</v>
      </c>
      <c r="B88" s="17" t="s">
        <v>70</v>
      </c>
      <c r="C88" s="49" t="s">
        <v>60</v>
      </c>
      <c r="D88" s="2" t="s">
        <v>192</v>
      </c>
      <c r="E88" s="2" t="s">
        <v>193</v>
      </c>
      <c r="F88" s="170" t="s">
        <v>452</v>
      </c>
      <c r="G88" s="2" t="s">
        <v>153</v>
      </c>
      <c r="H88" s="22" t="s">
        <v>153</v>
      </c>
      <c r="I88" s="2" t="s">
        <v>154</v>
      </c>
      <c r="J88" s="2" t="s">
        <v>194</v>
      </c>
      <c r="K88" s="13">
        <v>379.99</v>
      </c>
      <c r="L88" s="2" t="s">
        <v>153</v>
      </c>
      <c r="M88" s="2" t="s">
        <v>195</v>
      </c>
      <c r="N88" s="15">
        <v>40386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8" t="s">
        <v>153</v>
      </c>
      <c r="AD88" s="2">
        <v>30</v>
      </c>
      <c r="AE88" s="2" t="s">
        <v>162</v>
      </c>
      <c r="AL88" s="22"/>
      <c r="AQ88" s="8"/>
      <c r="AR88" s="8"/>
      <c r="AS88" s="8"/>
      <c r="AT88" s="8"/>
      <c r="AW88" s="6"/>
      <c r="BA88" s="22"/>
      <c r="BB88" s="2" t="s">
        <v>153</v>
      </c>
      <c r="BD88" s="6" t="s">
        <v>1103</v>
      </c>
      <c r="BE88" s="2" t="s">
        <v>1064</v>
      </c>
      <c r="BF88" s="8">
        <v>1</v>
      </c>
      <c r="BG88" s="8">
        <v>14.8</v>
      </c>
      <c r="BH88" s="8">
        <v>4.8</v>
      </c>
      <c r="BI88" s="8">
        <f>BH88*BG88</f>
        <v>71.040000000000006</v>
      </c>
      <c r="BJ88" s="8"/>
      <c r="BL88" s="8">
        <v>89</v>
      </c>
      <c r="BO88" s="2" t="s">
        <v>1104</v>
      </c>
      <c r="BP88" s="22"/>
      <c r="BQ88" s="2" t="s">
        <v>949</v>
      </c>
      <c r="BW88" s="22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</row>
    <row r="89" spans="1:227" s="2" customFormat="1">
      <c r="A89" s="20" t="s">
        <v>58</v>
      </c>
      <c r="B89" s="17" t="s">
        <v>70</v>
      </c>
      <c r="C89" s="49" t="s">
        <v>60</v>
      </c>
      <c r="D89" s="2" t="s">
        <v>2109</v>
      </c>
      <c r="E89" s="2" t="s">
        <v>2110</v>
      </c>
      <c r="F89" s="168" t="s">
        <v>2111</v>
      </c>
      <c r="G89" s="5" t="s">
        <v>153</v>
      </c>
      <c r="H89" s="132" t="s">
        <v>153</v>
      </c>
      <c r="I89" s="5" t="s">
        <v>314</v>
      </c>
      <c r="K89" s="131">
        <v>299</v>
      </c>
      <c r="M89" s="2" t="s">
        <v>2137</v>
      </c>
      <c r="N89" s="15"/>
      <c r="AA89" s="28"/>
      <c r="AB89" s="2">
        <v>20</v>
      </c>
      <c r="AD89" s="2">
        <v>40</v>
      </c>
      <c r="AL89" s="22"/>
      <c r="AZ89" s="6"/>
      <c r="BA89" s="22"/>
      <c r="BG89" s="8"/>
      <c r="BH89" s="8"/>
      <c r="BI89" s="8" t="s">
        <v>2140</v>
      </c>
      <c r="BJ89" s="8"/>
      <c r="BK89" s="8"/>
      <c r="BP89" s="22"/>
      <c r="BW89" s="22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</row>
    <row r="90" spans="1:227" s="2" customFormat="1">
      <c r="A90" s="20" t="s">
        <v>58</v>
      </c>
      <c r="B90" s="17" t="s">
        <v>70</v>
      </c>
      <c r="C90" s="49" t="s">
        <v>60</v>
      </c>
      <c r="D90" s="2" t="s">
        <v>2109</v>
      </c>
      <c r="E90" s="2" t="s">
        <v>2110</v>
      </c>
      <c r="F90" s="168" t="s">
        <v>2111</v>
      </c>
      <c r="G90" s="5" t="s">
        <v>153</v>
      </c>
      <c r="H90" s="132" t="s">
        <v>153</v>
      </c>
      <c r="I90" s="5" t="s">
        <v>314</v>
      </c>
      <c r="K90" s="131">
        <v>379.95</v>
      </c>
      <c r="M90" s="2" t="s">
        <v>2137</v>
      </c>
      <c r="N90" s="15"/>
      <c r="AA90" s="28"/>
      <c r="AB90" s="2">
        <v>20</v>
      </c>
      <c r="AD90" s="2">
        <v>40</v>
      </c>
      <c r="AL90" s="22"/>
      <c r="AZ90" s="6"/>
      <c r="BA90" s="22"/>
      <c r="BG90" s="8"/>
      <c r="BH90" s="8">
        <v>5.2</v>
      </c>
      <c r="BI90" s="8" t="s">
        <v>2140</v>
      </c>
      <c r="BJ90" s="8"/>
      <c r="BK90" s="8"/>
      <c r="BP90" s="22"/>
      <c r="BW90" s="22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</row>
    <row r="91" spans="1:227" s="2" customFormat="1">
      <c r="A91" s="20" t="s">
        <v>58</v>
      </c>
      <c r="B91" s="17" t="s">
        <v>70</v>
      </c>
      <c r="C91" s="49" t="s">
        <v>60</v>
      </c>
      <c r="D91" s="2" t="s">
        <v>1111</v>
      </c>
      <c r="E91" s="2" t="s">
        <v>2115</v>
      </c>
      <c r="F91" s="168" t="s">
        <v>2116</v>
      </c>
      <c r="G91" s="5" t="s">
        <v>153</v>
      </c>
      <c r="H91" s="132" t="s">
        <v>153</v>
      </c>
      <c r="I91" s="5"/>
      <c r="K91" s="131">
        <v>410</v>
      </c>
      <c r="M91" s="4"/>
      <c r="N91" s="15"/>
      <c r="AA91" s="28"/>
      <c r="AB91" s="2">
        <v>19</v>
      </c>
      <c r="AD91" s="2">
        <v>60</v>
      </c>
      <c r="AL91" s="22"/>
      <c r="AZ91" s="6"/>
      <c r="BA91" s="22"/>
      <c r="BE91" s="2" t="s">
        <v>2141</v>
      </c>
      <c r="BG91" s="8">
        <v>11.1</v>
      </c>
      <c r="BH91" s="8">
        <v>5.2</v>
      </c>
      <c r="BI91" s="8">
        <v>57.2</v>
      </c>
      <c r="BJ91" s="8"/>
      <c r="BK91" s="8"/>
      <c r="BP91" s="22"/>
      <c r="BW91" s="22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</row>
    <row r="92" spans="1:227" s="2" customFormat="1">
      <c r="A92" s="20" t="s">
        <v>58</v>
      </c>
      <c r="B92" s="17" t="s">
        <v>70</v>
      </c>
      <c r="C92" s="49" t="s">
        <v>60</v>
      </c>
      <c r="D92" s="2" t="s">
        <v>1013</v>
      </c>
      <c r="E92" s="2" t="s">
        <v>2117</v>
      </c>
      <c r="F92" s="168" t="s">
        <v>2118</v>
      </c>
      <c r="G92" s="5" t="s">
        <v>153</v>
      </c>
      <c r="H92" s="132" t="s">
        <v>153</v>
      </c>
      <c r="I92" s="5" t="s">
        <v>1021</v>
      </c>
      <c r="K92" s="131">
        <v>1154.99</v>
      </c>
      <c r="M92" s="2" t="s">
        <v>2138</v>
      </c>
      <c r="N92" s="15" t="s">
        <v>949</v>
      </c>
      <c r="AA92" s="28"/>
      <c r="AB92" s="2">
        <v>19.5</v>
      </c>
      <c r="AC92" s="2">
        <v>4.7</v>
      </c>
      <c r="AD92" s="2">
        <v>91.65</v>
      </c>
      <c r="AL92" s="22"/>
      <c r="AZ92" s="6"/>
      <c r="BA92" s="22"/>
      <c r="BG92" s="8">
        <v>11.1</v>
      </c>
      <c r="BH92" s="8">
        <v>4.8</v>
      </c>
      <c r="BI92" s="8">
        <v>53.28</v>
      </c>
      <c r="BJ92" s="8"/>
      <c r="BK92" s="8"/>
      <c r="BP92" s="22"/>
      <c r="BW92" s="22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</row>
    <row r="93" spans="1:227" s="2" customFormat="1">
      <c r="A93" s="20" t="s">
        <v>58</v>
      </c>
      <c r="B93" s="17" t="s">
        <v>70</v>
      </c>
      <c r="C93" s="49" t="s">
        <v>60</v>
      </c>
      <c r="D93" s="2" t="s">
        <v>963</v>
      </c>
      <c r="E93" s="2" t="s">
        <v>2123</v>
      </c>
      <c r="F93" s="168" t="s">
        <v>2124</v>
      </c>
      <c r="G93" s="5" t="s">
        <v>153</v>
      </c>
      <c r="H93" s="132" t="s">
        <v>153</v>
      </c>
      <c r="I93" s="5"/>
      <c r="K93" s="131">
        <v>899</v>
      </c>
      <c r="N93" s="15"/>
      <c r="AA93" s="28"/>
      <c r="AD93" s="2">
        <v>60</v>
      </c>
      <c r="AL93" s="22"/>
      <c r="AZ93" s="6"/>
      <c r="BA93" s="22"/>
      <c r="BG93" s="8">
        <v>10.8</v>
      </c>
      <c r="BH93" s="8">
        <v>5.8</v>
      </c>
      <c r="BI93" s="8">
        <v>62.64</v>
      </c>
      <c r="BJ93" s="8"/>
      <c r="BK93" s="8"/>
      <c r="BP93" s="22"/>
      <c r="BW93" s="22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</row>
    <row r="94" spans="1:227" s="2" customFormat="1" ht="18.75">
      <c r="A94" s="76" t="s">
        <v>58</v>
      </c>
      <c r="B94" s="77" t="s">
        <v>70</v>
      </c>
      <c r="C94" s="86" t="s">
        <v>60</v>
      </c>
      <c r="D94" s="78" t="s">
        <v>963</v>
      </c>
      <c r="E94" s="78" t="s">
        <v>964</v>
      </c>
      <c r="F94" s="177" t="s">
        <v>965</v>
      </c>
      <c r="G94" s="78" t="s">
        <v>153</v>
      </c>
      <c r="H94" s="80" t="s">
        <v>153</v>
      </c>
      <c r="I94" s="78" t="s">
        <v>314</v>
      </c>
      <c r="J94" s="78" t="s">
        <v>153</v>
      </c>
      <c r="K94" s="114">
        <v>299.99</v>
      </c>
      <c r="L94" s="78" t="s">
        <v>153</v>
      </c>
      <c r="M94" s="81" t="s">
        <v>966</v>
      </c>
      <c r="N94" s="82">
        <v>40438</v>
      </c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3" t="s">
        <v>153</v>
      </c>
      <c r="AB94" s="81">
        <v>19</v>
      </c>
      <c r="AC94" s="81">
        <v>1.58</v>
      </c>
      <c r="AD94" s="81">
        <v>30</v>
      </c>
      <c r="AE94" s="81"/>
      <c r="AF94" s="81"/>
      <c r="AG94" s="84"/>
      <c r="AH94" s="81"/>
      <c r="AI94" s="87"/>
      <c r="AJ94" s="81"/>
      <c r="AK94" s="81"/>
      <c r="AL94" s="80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0"/>
      <c r="BB94" s="81"/>
      <c r="BC94" s="81"/>
      <c r="BD94" s="81" t="s">
        <v>167</v>
      </c>
      <c r="BE94" s="81" t="s">
        <v>948</v>
      </c>
      <c r="BF94" s="79">
        <v>1</v>
      </c>
      <c r="BG94" s="79">
        <v>10.8</v>
      </c>
      <c r="BH94" s="79">
        <f>BI94/BG94</f>
        <v>5.833333333333333</v>
      </c>
      <c r="BI94" s="85">
        <v>63</v>
      </c>
      <c r="BJ94" s="85"/>
      <c r="BK94" s="81" t="s">
        <v>967</v>
      </c>
      <c r="BL94" s="79">
        <v>99.99</v>
      </c>
      <c r="BM94" s="81"/>
      <c r="BN94" s="81"/>
      <c r="BO94" s="81" t="s">
        <v>968</v>
      </c>
      <c r="BP94" s="80"/>
      <c r="BQ94" s="81" t="s">
        <v>620</v>
      </c>
      <c r="BR94" s="81"/>
      <c r="BS94" s="81"/>
      <c r="BT94" s="81"/>
      <c r="BU94" s="81"/>
      <c r="BV94" s="81"/>
      <c r="BW94" s="80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5"/>
      <c r="DJ94" s="85"/>
      <c r="DK94" s="85"/>
      <c r="DL94" s="85"/>
      <c r="DM94" s="85"/>
      <c r="DN94" s="85"/>
      <c r="DO94" s="85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1"/>
      <c r="GU94" s="81"/>
      <c r="GV94" s="81"/>
      <c r="GW94" s="81"/>
      <c r="GX94" s="81"/>
      <c r="GY94" s="81"/>
      <c r="GZ94" s="81"/>
      <c r="HA94" s="81"/>
      <c r="HB94" s="81"/>
      <c r="HC94" s="81"/>
      <c r="HD94" s="81"/>
      <c r="HE94" s="81"/>
      <c r="HF94" s="81"/>
      <c r="HG94" s="81"/>
      <c r="HH94" s="81"/>
      <c r="HI94" s="81"/>
      <c r="HJ94" s="81"/>
      <c r="HK94" s="81"/>
      <c r="HL94" s="81"/>
      <c r="HM94" s="81"/>
      <c r="HN94" s="81"/>
      <c r="HO94" s="81"/>
      <c r="HP94" s="81"/>
      <c r="HQ94" s="81"/>
      <c r="HR94" s="81"/>
      <c r="HS94" s="81"/>
    </row>
    <row r="95" spans="1:227" s="2" customFormat="1">
      <c r="A95" s="76" t="s">
        <v>58</v>
      </c>
      <c r="B95" s="77" t="s">
        <v>70</v>
      </c>
      <c r="C95" s="86" t="s">
        <v>61</v>
      </c>
      <c r="D95" s="2" t="s">
        <v>940</v>
      </c>
      <c r="F95" s="170" t="s">
        <v>2166</v>
      </c>
      <c r="G95" s="2" t="s">
        <v>153</v>
      </c>
      <c r="H95" s="22" t="s">
        <v>153</v>
      </c>
      <c r="I95" s="2" t="s">
        <v>314</v>
      </c>
      <c r="K95" s="13">
        <v>700</v>
      </c>
      <c r="N95" s="15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8"/>
      <c r="AD95" s="2">
        <v>65</v>
      </c>
      <c r="AL95" s="22"/>
      <c r="AQ95" s="8"/>
      <c r="AR95" s="8"/>
      <c r="AS95" s="8"/>
      <c r="AT95" s="8"/>
      <c r="AW95" s="6"/>
      <c r="BA95" s="22"/>
      <c r="BD95" s="6"/>
      <c r="BF95" s="8"/>
      <c r="BG95" s="8"/>
      <c r="BH95" s="8"/>
      <c r="BI95" s="8"/>
      <c r="BJ95" s="8"/>
      <c r="BL95" s="8"/>
      <c r="BP95" s="22"/>
      <c r="BQ95" s="2" t="s">
        <v>949</v>
      </c>
      <c r="BW95" s="22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</row>
    <row r="96" spans="1:227" s="2" customFormat="1">
      <c r="A96" s="76" t="s">
        <v>58</v>
      </c>
      <c r="B96" s="77" t="s">
        <v>70</v>
      </c>
      <c r="C96" s="86" t="s">
        <v>61</v>
      </c>
      <c r="D96" s="2" t="s">
        <v>972</v>
      </c>
      <c r="E96" s="2" t="s">
        <v>2142</v>
      </c>
      <c r="F96" s="170" t="s">
        <v>2143</v>
      </c>
      <c r="G96" s="2" t="s">
        <v>153</v>
      </c>
      <c r="H96" s="22" t="s">
        <v>153</v>
      </c>
      <c r="I96" s="2" t="s">
        <v>314</v>
      </c>
      <c r="K96" s="13">
        <v>1299</v>
      </c>
      <c r="N96" s="15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8"/>
      <c r="AD96" s="2">
        <v>60</v>
      </c>
      <c r="AL96" s="22"/>
      <c r="AQ96" s="8"/>
      <c r="AR96" s="8"/>
      <c r="AS96" s="8"/>
      <c r="AT96" s="8"/>
      <c r="AW96" s="6"/>
      <c r="BA96" s="22"/>
      <c r="BD96" s="6"/>
      <c r="BF96" s="8"/>
      <c r="BG96" s="8">
        <v>10.8</v>
      </c>
      <c r="BH96" s="8">
        <v>4.8</v>
      </c>
      <c r="BI96" s="8">
        <v>50</v>
      </c>
      <c r="BJ96" s="8"/>
      <c r="BL96" s="8"/>
      <c r="BP96" s="22"/>
      <c r="BW96" s="22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</row>
    <row r="97" spans="1:227" s="2" customFormat="1">
      <c r="A97" s="76" t="s">
        <v>58</v>
      </c>
      <c r="B97" s="77" t="s">
        <v>70</v>
      </c>
      <c r="C97" s="86" t="s">
        <v>61</v>
      </c>
      <c r="D97" s="2" t="s">
        <v>972</v>
      </c>
      <c r="E97" s="2" t="s">
        <v>2142</v>
      </c>
      <c r="F97" s="170" t="s">
        <v>2144</v>
      </c>
      <c r="G97" s="2" t="s">
        <v>153</v>
      </c>
      <c r="H97" s="22" t="s">
        <v>153</v>
      </c>
      <c r="I97" s="2" t="s">
        <v>314</v>
      </c>
      <c r="K97" s="13">
        <v>1599</v>
      </c>
      <c r="N97" s="15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8"/>
      <c r="AD97" s="2">
        <v>60</v>
      </c>
      <c r="AL97" s="22"/>
      <c r="AQ97" s="8"/>
      <c r="AR97" s="8"/>
      <c r="AS97" s="8"/>
      <c r="AT97" s="8"/>
      <c r="AW97" s="6"/>
      <c r="BA97" s="22"/>
      <c r="BD97" s="6"/>
      <c r="BF97" s="8"/>
      <c r="BG97" s="8">
        <v>10.8</v>
      </c>
      <c r="BH97" s="8">
        <v>4.8</v>
      </c>
      <c r="BI97" s="8">
        <v>50</v>
      </c>
      <c r="BJ97" s="8"/>
      <c r="BL97" s="8"/>
      <c r="BP97" s="22"/>
      <c r="BW97" s="22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</row>
    <row r="98" spans="1:227" s="2" customFormat="1">
      <c r="A98" s="76" t="s">
        <v>58</v>
      </c>
      <c r="B98" s="77" t="s">
        <v>70</v>
      </c>
      <c r="C98" s="86" t="s">
        <v>61</v>
      </c>
      <c r="D98" s="2" t="s">
        <v>972</v>
      </c>
      <c r="E98" s="2" t="s">
        <v>2142</v>
      </c>
      <c r="F98" s="170" t="s">
        <v>2145</v>
      </c>
      <c r="G98" s="2" t="s">
        <v>153</v>
      </c>
      <c r="H98" s="22" t="s">
        <v>153</v>
      </c>
      <c r="I98" s="2" t="s">
        <v>314</v>
      </c>
      <c r="K98" s="13">
        <v>994</v>
      </c>
      <c r="M98" s="4"/>
      <c r="N98" s="15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8"/>
      <c r="AD98" s="2">
        <v>60</v>
      </c>
      <c r="AL98" s="22"/>
      <c r="AQ98" s="8"/>
      <c r="AR98" s="8"/>
      <c r="AS98" s="8"/>
      <c r="AT98" s="8"/>
      <c r="AW98" s="6"/>
      <c r="BA98" s="22"/>
      <c r="BD98" s="6"/>
      <c r="BF98" s="8"/>
      <c r="BG98" s="8"/>
      <c r="BH98" s="8"/>
      <c r="BI98" s="8"/>
      <c r="BJ98" s="8"/>
      <c r="BL98" s="8"/>
      <c r="BP98" s="22"/>
      <c r="BW98" s="22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</row>
    <row r="99" spans="1:227" s="2" customFormat="1">
      <c r="A99" s="76" t="s">
        <v>58</v>
      </c>
      <c r="B99" s="77" t="s">
        <v>70</v>
      </c>
      <c r="C99" s="86" t="s">
        <v>61</v>
      </c>
      <c r="D99" s="2" t="s">
        <v>972</v>
      </c>
      <c r="E99" s="2" t="s">
        <v>2156</v>
      </c>
      <c r="F99" s="170" t="s">
        <v>2157</v>
      </c>
      <c r="G99" s="2" t="s">
        <v>153</v>
      </c>
      <c r="H99" s="22" t="s">
        <v>153</v>
      </c>
      <c r="I99" s="2" t="s">
        <v>314</v>
      </c>
      <c r="K99" s="13">
        <v>2000</v>
      </c>
      <c r="N99" s="15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28"/>
      <c r="AD99" s="2">
        <v>85</v>
      </c>
      <c r="AL99" s="22"/>
      <c r="AQ99" s="8"/>
      <c r="AR99" s="8"/>
      <c r="AS99" s="8"/>
      <c r="AT99" s="8"/>
      <c r="AW99" s="6"/>
      <c r="BA99" s="22"/>
      <c r="BD99" s="6"/>
      <c r="BF99" s="8"/>
      <c r="BG99" s="8">
        <v>11.1</v>
      </c>
      <c r="BH99" s="8">
        <v>5.5</v>
      </c>
      <c r="BI99" s="8">
        <v>50</v>
      </c>
      <c r="BJ99" s="8"/>
      <c r="BL99" s="8"/>
      <c r="BO99" s="2" t="s">
        <v>2186</v>
      </c>
      <c r="BP99" s="22"/>
      <c r="BQ99" s="2" t="s">
        <v>949</v>
      </c>
      <c r="BW99" s="22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</row>
    <row r="100" spans="1:227" s="2" customFormat="1">
      <c r="A100" s="76" t="s">
        <v>58</v>
      </c>
      <c r="B100" s="77" t="s">
        <v>70</v>
      </c>
      <c r="C100" s="86" t="s">
        <v>61</v>
      </c>
      <c r="D100" s="2" t="s">
        <v>2167</v>
      </c>
      <c r="E100" s="2" t="s">
        <v>2168</v>
      </c>
      <c r="F100" s="170" t="s">
        <v>2169</v>
      </c>
      <c r="G100" s="2" t="s">
        <v>153</v>
      </c>
      <c r="H100" s="22" t="s">
        <v>153</v>
      </c>
      <c r="I100" s="2" t="s">
        <v>314</v>
      </c>
      <c r="K100" s="13">
        <v>765</v>
      </c>
      <c r="N100" s="15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28"/>
      <c r="AD100" s="2">
        <v>65</v>
      </c>
      <c r="AL100" s="22"/>
      <c r="AQ100" s="8"/>
      <c r="AR100" s="8"/>
      <c r="AS100" s="8"/>
      <c r="AT100" s="8"/>
      <c r="AW100" s="6"/>
      <c r="BA100" s="22"/>
      <c r="BD100" s="6"/>
      <c r="BF100" s="8"/>
      <c r="BG100" s="8"/>
      <c r="BH100" s="8">
        <v>4.8</v>
      </c>
      <c r="BI100" s="8">
        <v>53</v>
      </c>
      <c r="BJ100" s="8"/>
      <c r="BL100" s="8"/>
      <c r="BP100" s="22"/>
      <c r="BQ100" s="2" t="s">
        <v>949</v>
      </c>
      <c r="BW100" s="22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</row>
    <row r="101" spans="1:227" s="2" customFormat="1">
      <c r="A101" s="76" t="s">
        <v>58</v>
      </c>
      <c r="B101" s="77" t="s">
        <v>70</v>
      </c>
      <c r="C101" s="86" t="s">
        <v>61</v>
      </c>
      <c r="D101" s="2" t="s">
        <v>2167</v>
      </c>
      <c r="E101" s="2" t="s">
        <v>2168</v>
      </c>
      <c r="F101" s="170" t="s">
        <v>2170</v>
      </c>
      <c r="G101" s="2" t="s">
        <v>153</v>
      </c>
      <c r="H101" s="22" t="s">
        <v>153</v>
      </c>
      <c r="I101" s="2" t="s">
        <v>314</v>
      </c>
      <c r="K101" s="13">
        <v>778</v>
      </c>
      <c r="N101" s="15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8"/>
      <c r="AD101" s="2">
        <v>65</v>
      </c>
      <c r="AL101" s="22"/>
      <c r="AQ101" s="8"/>
      <c r="AR101" s="8"/>
      <c r="AS101" s="8"/>
      <c r="AT101" s="8"/>
      <c r="AW101" s="6"/>
      <c r="BA101" s="22"/>
      <c r="BD101" s="6"/>
      <c r="BF101" s="8"/>
      <c r="BG101" s="8"/>
      <c r="BH101" s="8">
        <v>4.8</v>
      </c>
      <c r="BI101" s="8">
        <v>53</v>
      </c>
      <c r="BJ101" s="8"/>
      <c r="BL101" s="8"/>
      <c r="BP101" s="22"/>
      <c r="BQ101" s="2" t="s">
        <v>949</v>
      </c>
      <c r="BW101" s="22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</row>
    <row r="102" spans="1:227" s="2" customFormat="1">
      <c r="A102" s="76" t="s">
        <v>58</v>
      </c>
      <c r="B102" s="77" t="s">
        <v>70</v>
      </c>
      <c r="C102" s="86" t="s">
        <v>61</v>
      </c>
      <c r="D102" s="2" t="s">
        <v>151</v>
      </c>
      <c r="E102" s="2" t="s">
        <v>2179</v>
      </c>
      <c r="F102" s="170"/>
      <c r="G102" s="2" t="s">
        <v>153</v>
      </c>
      <c r="H102" s="22" t="s">
        <v>153</v>
      </c>
      <c r="K102" s="13"/>
      <c r="N102" s="15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8"/>
      <c r="AL102" s="22"/>
      <c r="AQ102" s="8"/>
      <c r="AR102" s="8"/>
      <c r="AS102" s="8"/>
      <c r="AT102" s="8"/>
      <c r="AW102" s="6"/>
      <c r="BA102" s="22"/>
      <c r="BD102" s="6"/>
      <c r="BF102" s="8"/>
      <c r="BG102" s="8">
        <v>11.1</v>
      </c>
      <c r="BH102" s="8"/>
      <c r="BI102" s="8">
        <v>56</v>
      </c>
      <c r="BJ102" s="8"/>
      <c r="BL102" s="8"/>
      <c r="BO102" s="2" t="s">
        <v>2191</v>
      </c>
      <c r="BP102" s="22"/>
      <c r="BQ102" s="2" t="s">
        <v>949</v>
      </c>
      <c r="BW102" s="22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</row>
    <row r="103" spans="1:227" s="2" customFormat="1">
      <c r="A103" s="76" t="s">
        <v>58</v>
      </c>
      <c r="B103" s="77" t="s">
        <v>70</v>
      </c>
      <c r="C103" s="86" t="s">
        <v>61</v>
      </c>
      <c r="D103" s="2" t="s">
        <v>151</v>
      </c>
      <c r="E103" s="2" t="s">
        <v>2180</v>
      </c>
      <c r="F103" s="178"/>
      <c r="G103" s="2" t="s">
        <v>153</v>
      </c>
      <c r="H103" s="22" t="s">
        <v>153</v>
      </c>
      <c r="K103" s="13"/>
      <c r="N103" s="15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8"/>
      <c r="AD103" s="2">
        <v>65</v>
      </c>
      <c r="AL103" s="22"/>
      <c r="AQ103" s="8"/>
      <c r="AR103" s="8"/>
      <c r="AS103" s="8"/>
      <c r="AT103" s="8"/>
      <c r="AW103"/>
      <c r="BA103" s="22"/>
      <c r="BD103" s="6"/>
      <c r="BF103" s="8"/>
      <c r="BG103" s="8"/>
      <c r="BH103" s="8"/>
      <c r="BI103" s="8"/>
      <c r="BJ103" s="8"/>
      <c r="BL103" s="8"/>
      <c r="BP103" s="22"/>
      <c r="BQ103" s="2" t="s">
        <v>949</v>
      </c>
      <c r="BW103" s="22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</row>
    <row r="104" spans="1:227" s="2" customFormat="1" ht="12" customHeight="1">
      <c r="A104" s="76" t="s">
        <v>58</v>
      </c>
      <c r="B104" s="77" t="s">
        <v>70</v>
      </c>
      <c r="C104" s="86" t="s">
        <v>61</v>
      </c>
      <c r="D104" s="2" t="s">
        <v>151</v>
      </c>
      <c r="E104" s="2" t="s">
        <v>2181</v>
      </c>
      <c r="F104" s="170"/>
      <c r="G104" s="2" t="s">
        <v>153</v>
      </c>
      <c r="H104" s="22" t="s">
        <v>153</v>
      </c>
      <c r="I104" s="2" t="s">
        <v>151</v>
      </c>
      <c r="K104" s="13">
        <v>599</v>
      </c>
      <c r="N104" s="15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8"/>
      <c r="AL104" s="22"/>
      <c r="AQ104" s="8"/>
      <c r="AR104" s="8"/>
      <c r="AS104" s="8"/>
      <c r="AT104" s="8"/>
      <c r="AW104" s="6"/>
      <c r="BA104" s="22"/>
      <c r="BD104" s="6"/>
      <c r="BF104" s="8"/>
      <c r="BG104" s="8">
        <v>11.1</v>
      </c>
      <c r="BH104" s="8">
        <v>5</v>
      </c>
      <c r="BI104" s="8">
        <v>56</v>
      </c>
      <c r="BJ104" s="8"/>
      <c r="BL104" s="8"/>
      <c r="BO104" s="2" t="s">
        <v>2192</v>
      </c>
      <c r="BP104" s="22"/>
      <c r="BQ104" s="2" t="s">
        <v>949</v>
      </c>
      <c r="BW104" s="22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</row>
    <row r="105" spans="1:227" s="2" customFormat="1">
      <c r="A105" s="76" t="s">
        <v>58</v>
      </c>
      <c r="B105" s="77" t="s">
        <v>70</v>
      </c>
      <c r="C105" s="86" t="s">
        <v>61</v>
      </c>
      <c r="D105" s="2" t="s">
        <v>184</v>
      </c>
      <c r="E105" s="2" t="s">
        <v>2147</v>
      </c>
      <c r="F105" s="170"/>
      <c r="G105" s="2" t="s">
        <v>153</v>
      </c>
      <c r="H105" s="22" t="s">
        <v>153</v>
      </c>
      <c r="I105" s="2" t="s">
        <v>184</v>
      </c>
      <c r="K105" s="13">
        <v>629.99</v>
      </c>
      <c r="N105" s="15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8"/>
      <c r="AB105" s="2">
        <v>19</v>
      </c>
      <c r="AC105" s="2">
        <v>4.74</v>
      </c>
      <c r="AD105" s="2">
        <v>90</v>
      </c>
      <c r="AL105" s="22"/>
      <c r="AQ105" s="8"/>
      <c r="AR105" s="8"/>
      <c r="AS105" s="8"/>
      <c r="AT105" s="8"/>
      <c r="AW105" s="6"/>
      <c r="BA105" s="22"/>
      <c r="BD105" s="6"/>
      <c r="BF105" s="8"/>
      <c r="BG105" s="8">
        <v>10.8</v>
      </c>
      <c r="BH105" s="8"/>
      <c r="BI105" s="8">
        <v>55</v>
      </c>
      <c r="BJ105" s="8"/>
      <c r="BL105" s="8"/>
      <c r="BO105" s="2" t="s">
        <v>2183</v>
      </c>
      <c r="BP105" s="22"/>
      <c r="BQ105" s="2" t="s">
        <v>949</v>
      </c>
      <c r="BW105" s="22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</row>
    <row r="106" spans="1:227" s="2" customFormat="1">
      <c r="A106" s="76" t="s">
        <v>58</v>
      </c>
      <c r="B106" s="77" t="s">
        <v>70</v>
      </c>
      <c r="C106" s="86" t="s">
        <v>61</v>
      </c>
      <c r="D106" s="2" t="s">
        <v>184</v>
      </c>
      <c r="E106" s="2" t="s">
        <v>2171</v>
      </c>
      <c r="F106" s="170" t="s">
        <v>2172</v>
      </c>
      <c r="G106" s="2" t="s">
        <v>153</v>
      </c>
      <c r="H106" s="22" t="s">
        <v>153</v>
      </c>
      <c r="I106" s="2" t="s">
        <v>314</v>
      </c>
      <c r="K106" s="13">
        <v>669.3</v>
      </c>
      <c r="N106" s="15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8"/>
      <c r="AD106" s="2">
        <v>65</v>
      </c>
      <c r="AL106" s="22"/>
      <c r="AQ106" s="8"/>
      <c r="AR106" s="8"/>
      <c r="AS106" s="8"/>
      <c r="AT106" s="8"/>
      <c r="AW106" s="6"/>
      <c r="BA106" s="22"/>
      <c r="BD106" s="6"/>
      <c r="BF106" s="8"/>
      <c r="BG106" s="8">
        <v>10.8</v>
      </c>
      <c r="BH106" s="8">
        <v>5.093</v>
      </c>
      <c r="BI106" s="8">
        <v>55</v>
      </c>
      <c r="BJ106" s="8"/>
      <c r="BL106" s="8"/>
      <c r="BO106" s="2" t="s">
        <v>2183</v>
      </c>
      <c r="BP106" s="22"/>
      <c r="BQ106" s="2" t="s">
        <v>949</v>
      </c>
      <c r="BW106" s="22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</row>
    <row r="107" spans="1:227" s="2" customFormat="1">
      <c r="A107" s="76" t="s">
        <v>58</v>
      </c>
      <c r="B107" s="77" t="s">
        <v>70</v>
      </c>
      <c r="C107" s="86" t="s">
        <v>61</v>
      </c>
      <c r="D107" s="2" t="s">
        <v>184</v>
      </c>
      <c r="E107" s="2" t="s">
        <v>2171</v>
      </c>
      <c r="F107" s="170" t="s">
        <v>2173</v>
      </c>
      <c r="G107" s="2" t="s">
        <v>153</v>
      </c>
      <c r="H107" s="22" t="s">
        <v>153</v>
      </c>
      <c r="I107" s="2" t="s">
        <v>314</v>
      </c>
      <c r="K107" s="13">
        <v>1022</v>
      </c>
      <c r="N107" s="15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8"/>
      <c r="AD107" s="2">
        <v>65</v>
      </c>
      <c r="AL107" s="22"/>
      <c r="AQ107" s="8"/>
      <c r="AR107" s="8"/>
      <c r="AS107" s="8"/>
      <c r="AT107" s="8"/>
      <c r="AW107" s="6"/>
      <c r="BA107" s="22"/>
      <c r="BD107" s="6"/>
      <c r="BF107" s="8"/>
      <c r="BG107" s="8"/>
      <c r="BH107" s="8">
        <v>2.2000000000000002</v>
      </c>
      <c r="BI107" s="8">
        <v>47</v>
      </c>
      <c r="BJ107" s="8"/>
      <c r="BL107" s="8"/>
      <c r="BO107" s="2" t="s">
        <v>2189</v>
      </c>
      <c r="BP107" s="22"/>
      <c r="BQ107" s="2" t="s">
        <v>949</v>
      </c>
      <c r="BW107" s="22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</row>
    <row r="108" spans="1:227" s="2" customFormat="1">
      <c r="A108" s="76" t="s">
        <v>58</v>
      </c>
      <c r="B108" s="77" t="s">
        <v>70</v>
      </c>
      <c r="C108" s="86" t="s">
        <v>61</v>
      </c>
      <c r="D108" s="2" t="s">
        <v>184</v>
      </c>
      <c r="E108" s="2" t="s">
        <v>2171</v>
      </c>
      <c r="F108" s="170" t="s">
        <v>2176</v>
      </c>
      <c r="G108" s="2" t="s">
        <v>153</v>
      </c>
      <c r="H108" s="22" t="s">
        <v>153</v>
      </c>
      <c r="I108" s="2" t="s">
        <v>314</v>
      </c>
      <c r="K108" s="13">
        <v>1437</v>
      </c>
      <c r="N108" s="15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8"/>
      <c r="AL108" s="22"/>
      <c r="AQ108" s="8"/>
      <c r="AR108" s="8"/>
      <c r="AS108" s="8"/>
      <c r="AT108" s="8"/>
      <c r="AW108" s="6"/>
      <c r="BA108" s="22"/>
      <c r="BD108" s="6"/>
      <c r="BF108" s="8"/>
      <c r="BG108" s="8"/>
      <c r="BH108" s="8"/>
      <c r="BI108" s="8"/>
      <c r="BJ108" s="8"/>
      <c r="BL108" s="8"/>
      <c r="BP108" s="22"/>
      <c r="BQ108" s="2" t="s">
        <v>949</v>
      </c>
      <c r="BW108" s="22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</row>
    <row r="109" spans="1:227" s="2" customFormat="1">
      <c r="A109" s="76" t="s">
        <v>58</v>
      </c>
      <c r="B109" s="77" t="s">
        <v>70</v>
      </c>
      <c r="C109" s="86" t="s">
        <v>61</v>
      </c>
      <c r="D109" s="2" t="s">
        <v>184</v>
      </c>
      <c r="E109" s="2" t="s">
        <v>2171</v>
      </c>
      <c r="F109" s="170" t="s">
        <v>2177</v>
      </c>
      <c r="G109" s="2" t="s">
        <v>153</v>
      </c>
      <c r="H109" s="22" t="s">
        <v>153</v>
      </c>
      <c r="I109" s="2" t="s">
        <v>314</v>
      </c>
      <c r="K109" s="13">
        <v>1500</v>
      </c>
      <c r="N109" s="15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8"/>
      <c r="AB109" s="2">
        <v>19</v>
      </c>
      <c r="AC109" s="2">
        <v>4.7</v>
      </c>
      <c r="AD109" s="2">
        <v>90</v>
      </c>
      <c r="AL109" s="22"/>
      <c r="AQ109" s="8"/>
      <c r="AR109" s="8"/>
      <c r="AS109" s="8"/>
      <c r="AT109" s="8"/>
      <c r="AW109" s="6"/>
      <c r="BA109" s="22"/>
      <c r="BD109" s="6"/>
      <c r="BF109" s="8"/>
      <c r="BG109" s="8">
        <v>10.8</v>
      </c>
      <c r="BH109" s="8">
        <v>6.7590000000000003</v>
      </c>
      <c r="BI109" s="8">
        <v>73</v>
      </c>
      <c r="BJ109" s="8"/>
      <c r="BL109" s="8"/>
      <c r="BO109" s="2" t="s">
        <v>2190</v>
      </c>
      <c r="BP109" s="22"/>
      <c r="BQ109" s="2" t="s">
        <v>949</v>
      </c>
      <c r="BW109" s="22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</row>
    <row r="110" spans="1:227" s="2" customFormat="1">
      <c r="A110" s="76" t="s">
        <v>58</v>
      </c>
      <c r="B110" s="77" t="s">
        <v>70</v>
      </c>
      <c r="C110" s="86" t="s">
        <v>61</v>
      </c>
      <c r="D110" s="2" t="s">
        <v>192</v>
      </c>
      <c r="E110" s="2" t="s">
        <v>193</v>
      </c>
      <c r="F110" s="170" t="s">
        <v>2146</v>
      </c>
      <c r="G110" s="2" t="s">
        <v>153</v>
      </c>
      <c r="H110" s="22" t="s">
        <v>153</v>
      </c>
      <c r="I110" s="2" t="s">
        <v>314</v>
      </c>
      <c r="K110" s="13">
        <v>1199.99</v>
      </c>
      <c r="N110" s="15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8"/>
      <c r="AD110" s="2">
        <v>90</v>
      </c>
      <c r="AL110" s="22"/>
      <c r="AQ110" s="8"/>
      <c r="AR110" s="8"/>
      <c r="AS110" s="8"/>
      <c r="AT110" s="8"/>
      <c r="AW110" s="6"/>
      <c r="BA110" s="22"/>
      <c r="BD110" s="6"/>
      <c r="BF110" s="8"/>
      <c r="BG110" s="8"/>
      <c r="BH110" s="8">
        <v>5.2</v>
      </c>
      <c r="BI110" s="8"/>
      <c r="BJ110" s="8"/>
      <c r="BL110" s="8"/>
      <c r="BP110" s="22"/>
      <c r="BW110" s="22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</row>
    <row r="111" spans="1:227" s="2" customFormat="1">
      <c r="A111" s="20" t="s">
        <v>58</v>
      </c>
      <c r="B111" s="17" t="s">
        <v>70</v>
      </c>
      <c r="C111" s="49" t="s">
        <v>61</v>
      </c>
      <c r="D111" s="2" t="s">
        <v>1346</v>
      </c>
      <c r="E111" s="2" t="s">
        <v>2134</v>
      </c>
      <c r="F111" s="168" t="s">
        <v>2135</v>
      </c>
      <c r="G111" s="5" t="s">
        <v>153</v>
      </c>
      <c r="H111" s="132" t="s">
        <v>153</v>
      </c>
      <c r="I111" s="5"/>
      <c r="K111" s="131">
        <v>2699</v>
      </c>
      <c r="N111" s="15"/>
      <c r="AA111" s="28"/>
      <c r="AL111" s="22"/>
      <c r="AZ111" s="6"/>
      <c r="BA111" s="22"/>
      <c r="BG111" s="8"/>
      <c r="BH111" s="8">
        <v>7.65</v>
      </c>
      <c r="BI111" s="8"/>
      <c r="BJ111" s="8"/>
      <c r="BK111" s="8"/>
      <c r="BO111" s="22"/>
      <c r="BP111" s="22"/>
      <c r="BW111" s="22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</row>
    <row r="112" spans="1:227" s="2" customFormat="1">
      <c r="A112" s="76" t="s">
        <v>58</v>
      </c>
      <c r="B112" s="77" t="s">
        <v>70</v>
      </c>
      <c r="C112" s="86" t="s">
        <v>61</v>
      </c>
      <c r="D112" s="2" t="s">
        <v>1111</v>
      </c>
      <c r="E112" s="2" t="s">
        <v>2148</v>
      </c>
      <c r="F112" s="170" t="s">
        <v>2149</v>
      </c>
      <c r="G112" s="2" t="s">
        <v>153</v>
      </c>
      <c r="H112" s="22" t="s">
        <v>153</v>
      </c>
      <c r="K112" s="13">
        <v>1650</v>
      </c>
      <c r="N112" s="15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8"/>
      <c r="AD112" s="2">
        <v>60</v>
      </c>
      <c r="AL112" s="22"/>
      <c r="AQ112" s="8"/>
      <c r="AR112" s="8"/>
      <c r="AS112" s="8"/>
      <c r="AT112" s="8"/>
      <c r="AW112" s="6"/>
      <c r="BA112" s="22"/>
      <c r="BD112" s="6"/>
      <c r="BF112" s="8"/>
      <c r="BG112" s="8">
        <v>11.1</v>
      </c>
      <c r="BH112" s="8">
        <v>5.2</v>
      </c>
      <c r="BI112" s="8">
        <v>57.72</v>
      </c>
      <c r="BJ112" s="8"/>
      <c r="BL112" s="8"/>
      <c r="BO112" s="22" t="s">
        <v>2184</v>
      </c>
      <c r="BP112" s="22"/>
      <c r="BQ112" s="2" t="s">
        <v>949</v>
      </c>
      <c r="BW112" s="22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</row>
    <row r="113" spans="1:227" s="2" customFormat="1">
      <c r="A113" s="76" t="s">
        <v>58</v>
      </c>
      <c r="B113" s="77" t="s">
        <v>70</v>
      </c>
      <c r="C113" s="86" t="s">
        <v>61</v>
      </c>
      <c r="D113" s="2" t="s">
        <v>1013</v>
      </c>
      <c r="E113" s="2" t="s">
        <v>2150</v>
      </c>
      <c r="F113" s="170" t="s">
        <v>2151</v>
      </c>
      <c r="G113" s="2" t="s">
        <v>153</v>
      </c>
      <c r="H113" s="22" t="s">
        <v>153</v>
      </c>
      <c r="K113" s="13">
        <v>930</v>
      </c>
      <c r="N113" s="15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28"/>
      <c r="AL113" s="22"/>
      <c r="AQ113" s="8"/>
      <c r="AR113" s="8"/>
      <c r="AS113" s="8"/>
      <c r="AT113" s="8"/>
      <c r="AW113" s="6"/>
      <c r="BA113" s="22"/>
      <c r="BD113" s="6"/>
      <c r="BF113" s="8"/>
      <c r="BG113" s="8">
        <v>11.1</v>
      </c>
      <c r="BH113" s="8">
        <v>4.8</v>
      </c>
      <c r="BI113" s="8">
        <v>53.28</v>
      </c>
      <c r="BJ113" s="8"/>
      <c r="BL113" s="8"/>
      <c r="BO113" s="22" t="s">
        <v>2185</v>
      </c>
      <c r="BP113" s="22"/>
      <c r="BQ113" s="2" t="s">
        <v>949</v>
      </c>
      <c r="BW113" s="22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</row>
    <row r="114" spans="1:227" s="2" customFormat="1">
      <c r="A114" s="76" t="s">
        <v>58</v>
      </c>
      <c r="B114" s="77" t="s">
        <v>70</v>
      </c>
      <c r="C114" s="86" t="s">
        <v>61</v>
      </c>
      <c r="D114" s="2" t="s">
        <v>1013</v>
      </c>
      <c r="E114" s="2" t="s">
        <v>2152</v>
      </c>
      <c r="F114" s="170" t="s">
        <v>2153</v>
      </c>
      <c r="G114" s="2" t="s">
        <v>153</v>
      </c>
      <c r="H114" s="22" t="s">
        <v>153</v>
      </c>
      <c r="I114" s="2" t="s">
        <v>314</v>
      </c>
      <c r="K114" s="13">
        <v>950</v>
      </c>
      <c r="N114" s="15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28"/>
      <c r="AL114" s="22"/>
      <c r="AQ114" s="8"/>
      <c r="AR114" s="8"/>
      <c r="AS114" s="8"/>
      <c r="AT114" s="8"/>
      <c r="AW114" s="6"/>
      <c r="BA114" s="22"/>
      <c r="BD114" s="6"/>
      <c r="BF114" s="8"/>
      <c r="BG114" s="8"/>
      <c r="BH114" s="8"/>
      <c r="BI114" s="8"/>
      <c r="BJ114" s="8"/>
      <c r="BL114" s="8"/>
      <c r="BO114" s="22"/>
      <c r="BP114" s="22"/>
      <c r="BQ114" s="2" t="s">
        <v>949</v>
      </c>
      <c r="BW114" s="22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</row>
    <row r="115" spans="1:227" s="2" customFormat="1">
      <c r="A115" s="76" t="s">
        <v>58</v>
      </c>
      <c r="B115" s="77" t="s">
        <v>70</v>
      </c>
      <c r="C115" s="86" t="s">
        <v>61</v>
      </c>
      <c r="D115" s="2" t="s">
        <v>1013</v>
      </c>
      <c r="E115" s="2" t="s">
        <v>2152</v>
      </c>
      <c r="F115" s="170" t="s">
        <v>2154</v>
      </c>
      <c r="G115" s="2" t="s">
        <v>153</v>
      </c>
      <c r="H115" s="22" t="s">
        <v>153</v>
      </c>
      <c r="I115" s="2" t="s">
        <v>314</v>
      </c>
      <c r="K115" s="13">
        <v>1100</v>
      </c>
      <c r="N115" s="15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28"/>
      <c r="AL115" s="22"/>
      <c r="AQ115" s="8"/>
      <c r="AR115" s="8"/>
      <c r="AS115" s="8"/>
      <c r="AT115" s="8"/>
      <c r="AW115" s="6"/>
      <c r="BA115" s="22"/>
      <c r="BD115" s="6"/>
      <c r="BF115" s="8"/>
      <c r="BG115" s="8"/>
      <c r="BH115" s="8"/>
      <c r="BI115" s="8"/>
      <c r="BJ115" s="8"/>
      <c r="BL115" s="8"/>
      <c r="BO115" s="22"/>
      <c r="BP115" s="22"/>
      <c r="BQ115" s="2" t="s">
        <v>949</v>
      </c>
      <c r="BW115" s="22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</row>
    <row r="116" spans="1:227" s="2" customFormat="1">
      <c r="A116" s="76" t="s">
        <v>58</v>
      </c>
      <c r="B116" s="77" t="s">
        <v>70</v>
      </c>
      <c r="C116" s="86" t="s">
        <v>61</v>
      </c>
      <c r="D116" s="2" t="s">
        <v>1013</v>
      </c>
      <c r="E116" s="2" t="s">
        <v>2152</v>
      </c>
      <c r="F116" s="170" t="s">
        <v>2155</v>
      </c>
      <c r="G116" s="2" t="s">
        <v>153</v>
      </c>
      <c r="H116" s="22" t="s">
        <v>153</v>
      </c>
      <c r="I116" s="2" t="s">
        <v>314</v>
      </c>
      <c r="K116" s="13">
        <v>999</v>
      </c>
      <c r="N116" s="15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28"/>
      <c r="AL116" s="22"/>
      <c r="AQ116" s="8"/>
      <c r="AR116" s="8"/>
      <c r="AS116" s="8"/>
      <c r="AT116" s="8"/>
      <c r="AW116" s="6"/>
      <c r="BA116" s="22"/>
      <c r="BD116" s="6"/>
      <c r="BF116" s="8"/>
      <c r="BG116" s="8"/>
      <c r="BH116" s="8"/>
      <c r="BI116" s="8"/>
      <c r="BJ116" s="8"/>
      <c r="BL116" s="8"/>
      <c r="BO116" s="22"/>
      <c r="BP116" s="22"/>
      <c r="BQ116" s="2" t="s">
        <v>949</v>
      </c>
      <c r="BW116" s="22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</row>
    <row r="117" spans="1:227" s="2" customFormat="1">
      <c r="A117" s="76" t="s">
        <v>58</v>
      </c>
      <c r="B117" s="77" t="s">
        <v>70</v>
      </c>
      <c r="C117" s="86" t="s">
        <v>61</v>
      </c>
      <c r="D117" s="2" t="s">
        <v>1013</v>
      </c>
      <c r="E117" s="2" t="s">
        <v>2152</v>
      </c>
      <c r="F117" s="170" t="s">
        <v>2162</v>
      </c>
      <c r="G117" s="2" t="s">
        <v>153</v>
      </c>
      <c r="H117" s="22" t="s">
        <v>153</v>
      </c>
      <c r="I117" s="2" t="s">
        <v>314</v>
      </c>
      <c r="K117" s="13">
        <v>780</v>
      </c>
      <c r="N117" s="15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28"/>
      <c r="AL117" s="22"/>
      <c r="AQ117" s="8"/>
      <c r="AR117" s="8"/>
      <c r="AS117" s="8"/>
      <c r="AT117" s="8"/>
      <c r="AW117" s="6"/>
      <c r="BA117" s="22"/>
      <c r="BD117" s="6"/>
      <c r="BF117" s="8"/>
      <c r="BG117" s="8"/>
      <c r="BH117" s="8"/>
      <c r="BI117" s="8"/>
      <c r="BJ117" s="8"/>
      <c r="BL117" s="8"/>
      <c r="BO117" s="22"/>
      <c r="BP117" s="22"/>
      <c r="BQ117" s="2" t="s">
        <v>949</v>
      </c>
      <c r="BW117" s="22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</row>
    <row r="118" spans="1:227" s="2" customFormat="1">
      <c r="A118" s="76" t="s">
        <v>58</v>
      </c>
      <c r="B118" s="77" t="s">
        <v>70</v>
      </c>
      <c r="C118" s="86" t="s">
        <v>61</v>
      </c>
      <c r="D118" s="2" t="s">
        <v>1013</v>
      </c>
      <c r="E118" s="2" t="s">
        <v>2152</v>
      </c>
      <c r="F118" s="170" t="s">
        <v>2163</v>
      </c>
      <c r="G118" s="2" t="s">
        <v>153</v>
      </c>
      <c r="H118" s="22" t="s">
        <v>153</v>
      </c>
      <c r="I118" s="2" t="s">
        <v>314</v>
      </c>
      <c r="K118" s="13">
        <v>779.99</v>
      </c>
      <c r="N118" s="15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28"/>
      <c r="AL118" s="22"/>
      <c r="AQ118" s="8"/>
      <c r="AR118" s="8"/>
      <c r="AS118" s="8"/>
      <c r="AT118" s="8"/>
      <c r="AW118" s="6"/>
      <c r="BA118" s="22"/>
      <c r="BD118" s="6"/>
      <c r="BF118" s="8"/>
      <c r="BG118" s="8"/>
      <c r="BH118" s="8"/>
      <c r="BI118" s="8"/>
      <c r="BJ118" s="8"/>
      <c r="BL118" s="8"/>
      <c r="BO118" s="22"/>
      <c r="BP118" s="22"/>
      <c r="BQ118" s="2" t="s">
        <v>949</v>
      </c>
      <c r="BW118" s="22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</row>
    <row r="119" spans="1:227" s="2" customFormat="1">
      <c r="A119" s="76" t="s">
        <v>58</v>
      </c>
      <c r="B119" s="77" t="s">
        <v>70</v>
      </c>
      <c r="C119" s="86" t="s">
        <v>61</v>
      </c>
      <c r="D119" s="2" t="s">
        <v>1013</v>
      </c>
      <c r="E119" s="2" t="s">
        <v>2164</v>
      </c>
      <c r="F119" s="170" t="s">
        <v>2165</v>
      </c>
      <c r="G119" s="2" t="s">
        <v>153</v>
      </c>
      <c r="H119" s="22" t="s">
        <v>153</v>
      </c>
      <c r="I119" s="2" t="s">
        <v>2182</v>
      </c>
      <c r="K119" s="13">
        <v>2350</v>
      </c>
      <c r="N119" s="15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28"/>
      <c r="AL119" s="22"/>
      <c r="AQ119" s="8"/>
      <c r="AR119" s="8"/>
      <c r="AS119" s="8"/>
      <c r="AT119" s="8"/>
      <c r="AW119" s="6"/>
      <c r="BA119" s="22"/>
      <c r="BD119" s="6"/>
      <c r="BF119" s="8"/>
      <c r="BG119" s="8">
        <v>10.8</v>
      </c>
      <c r="BH119" s="8">
        <v>5.4</v>
      </c>
      <c r="BI119" s="8"/>
      <c r="BJ119" s="8"/>
      <c r="BL119" s="8"/>
      <c r="BO119" s="22" t="s">
        <v>2188</v>
      </c>
      <c r="BP119" s="22"/>
      <c r="BQ119" s="2" t="s">
        <v>949</v>
      </c>
      <c r="BW119" s="22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</row>
    <row r="120" spans="1:227" s="2" customFormat="1">
      <c r="A120" s="76" t="s">
        <v>58</v>
      </c>
      <c r="B120" s="77" t="s">
        <v>70</v>
      </c>
      <c r="C120" s="86" t="s">
        <v>61</v>
      </c>
      <c r="D120" s="2" t="s">
        <v>963</v>
      </c>
      <c r="E120" s="2" t="s">
        <v>2158</v>
      </c>
      <c r="F120" s="170" t="s">
        <v>2159</v>
      </c>
      <c r="G120" s="2" t="s">
        <v>153</v>
      </c>
      <c r="H120" s="22" t="s">
        <v>153</v>
      </c>
      <c r="I120" s="2" t="s">
        <v>314</v>
      </c>
      <c r="K120" s="13">
        <v>549</v>
      </c>
      <c r="N120" s="15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28"/>
      <c r="AB120" s="2">
        <v>19</v>
      </c>
      <c r="AC120" s="2">
        <v>6.3</v>
      </c>
      <c r="AD120" s="2">
        <v>120</v>
      </c>
      <c r="AL120" s="22"/>
      <c r="AQ120" s="8"/>
      <c r="AR120" s="8"/>
      <c r="AS120" s="8"/>
      <c r="AT120" s="8"/>
      <c r="AW120" s="6"/>
      <c r="BA120" s="22"/>
      <c r="BD120" s="6"/>
      <c r="BF120" s="8"/>
      <c r="BG120" s="8">
        <v>10.8</v>
      </c>
      <c r="BH120" s="8">
        <v>4</v>
      </c>
      <c r="BI120" s="8">
        <v>43.2</v>
      </c>
      <c r="BJ120" s="8"/>
      <c r="BL120" s="8"/>
      <c r="BO120" s="22" t="s">
        <v>2187</v>
      </c>
      <c r="BP120" s="22"/>
      <c r="BQ120" s="2" t="s">
        <v>949</v>
      </c>
      <c r="BW120" s="22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</row>
    <row r="121" spans="1:227" s="2" customFormat="1">
      <c r="A121" s="76" t="s">
        <v>58</v>
      </c>
      <c r="B121" s="77" t="s">
        <v>70</v>
      </c>
      <c r="C121" s="86" t="s">
        <v>61</v>
      </c>
      <c r="D121" s="2" t="s">
        <v>963</v>
      </c>
      <c r="E121" s="2" t="s">
        <v>2158</v>
      </c>
      <c r="F121" s="170" t="s">
        <v>2160</v>
      </c>
      <c r="G121" s="2" t="s">
        <v>153</v>
      </c>
      <c r="H121" s="22" t="s">
        <v>153</v>
      </c>
      <c r="I121" s="2" t="s">
        <v>314</v>
      </c>
      <c r="K121" s="13">
        <v>600</v>
      </c>
      <c r="N121" s="15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28"/>
      <c r="AB121" s="2">
        <v>19</v>
      </c>
      <c r="AC121" s="2">
        <v>6.3</v>
      </c>
      <c r="AD121" s="2">
        <v>120</v>
      </c>
      <c r="AL121" s="22"/>
      <c r="AQ121" s="8"/>
      <c r="AR121" s="8"/>
      <c r="AS121" s="8"/>
      <c r="AT121" s="8"/>
      <c r="AW121" s="6"/>
      <c r="BA121" s="22"/>
      <c r="BD121" s="6"/>
      <c r="BF121" s="8"/>
      <c r="BG121" s="8">
        <v>10.8</v>
      </c>
      <c r="BH121" s="8">
        <v>4</v>
      </c>
      <c r="BI121" s="8">
        <v>43.2</v>
      </c>
      <c r="BJ121" s="8"/>
      <c r="BL121" s="8"/>
      <c r="BO121" s="22" t="s">
        <v>2187</v>
      </c>
      <c r="BP121" s="22"/>
      <c r="BQ121" s="2" t="s">
        <v>949</v>
      </c>
      <c r="BW121" s="22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</row>
    <row r="122" spans="1:227" s="2" customFormat="1">
      <c r="A122" s="76" t="s">
        <v>58</v>
      </c>
      <c r="B122" s="77" t="s">
        <v>70</v>
      </c>
      <c r="C122" s="86" t="s">
        <v>61</v>
      </c>
      <c r="D122" s="2" t="s">
        <v>963</v>
      </c>
      <c r="E122" s="2" t="s">
        <v>2158</v>
      </c>
      <c r="F122" s="170" t="s">
        <v>2161</v>
      </c>
      <c r="G122" s="2" t="s">
        <v>153</v>
      </c>
      <c r="H122" s="22" t="s">
        <v>153</v>
      </c>
      <c r="I122" s="2" t="s">
        <v>314</v>
      </c>
      <c r="K122" s="13">
        <v>849</v>
      </c>
      <c r="N122" s="15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8"/>
      <c r="AB122" s="2">
        <v>19</v>
      </c>
      <c r="AC122" s="2">
        <v>6.3</v>
      </c>
      <c r="AD122" s="2">
        <v>120</v>
      </c>
      <c r="AL122" s="22"/>
      <c r="AQ122" s="8"/>
      <c r="AR122" s="8"/>
      <c r="AS122" s="8"/>
      <c r="AT122" s="8"/>
      <c r="AW122" s="6"/>
      <c r="BA122" s="22"/>
      <c r="BD122" s="6"/>
      <c r="BF122" s="8"/>
      <c r="BG122" s="8">
        <v>10.8</v>
      </c>
      <c r="BH122" s="8">
        <v>4</v>
      </c>
      <c r="BI122" s="8">
        <v>43.2</v>
      </c>
      <c r="BJ122" s="8"/>
      <c r="BL122" s="8"/>
      <c r="BO122" s="22" t="s">
        <v>2187</v>
      </c>
      <c r="BP122" s="22"/>
      <c r="BQ122" s="2" t="s">
        <v>949</v>
      </c>
      <c r="BW122" s="22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</row>
    <row r="123" spans="1:227" s="2" customFormat="1">
      <c r="A123" s="76" t="s">
        <v>58</v>
      </c>
      <c r="B123" s="77" t="s">
        <v>70</v>
      </c>
      <c r="C123" s="86" t="s">
        <v>61</v>
      </c>
      <c r="D123" s="2" t="s">
        <v>963</v>
      </c>
      <c r="E123" s="2" t="s">
        <v>2158</v>
      </c>
      <c r="F123" s="170" t="s">
        <v>2174</v>
      </c>
      <c r="G123" s="2" t="s">
        <v>153</v>
      </c>
      <c r="H123" s="22" t="s">
        <v>153</v>
      </c>
      <c r="I123" s="2" t="s">
        <v>314</v>
      </c>
      <c r="K123" s="13">
        <v>750</v>
      </c>
      <c r="N123" s="15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8"/>
      <c r="AD123" s="2">
        <v>75</v>
      </c>
      <c r="AL123" s="22"/>
      <c r="AQ123" s="8"/>
      <c r="AR123" s="8"/>
      <c r="AS123" s="8"/>
      <c r="AT123" s="8"/>
      <c r="AW123" s="6"/>
      <c r="BA123" s="22"/>
      <c r="BD123" s="6"/>
      <c r="BF123" s="8"/>
      <c r="BG123" s="8"/>
      <c r="BH123" s="8">
        <v>4</v>
      </c>
      <c r="BI123" s="8"/>
      <c r="BJ123" s="8"/>
      <c r="BL123" s="8"/>
      <c r="BO123" s="22"/>
      <c r="BP123" s="22"/>
      <c r="BQ123" s="2" t="s">
        <v>949</v>
      </c>
      <c r="BW123" s="22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</row>
    <row r="124" spans="1:227" s="2" customFormat="1">
      <c r="A124" s="76" t="s">
        <v>58</v>
      </c>
      <c r="B124" s="77" t="s">
        <v>70</v>
      </c>
      <c r="C124" s="86" t="s">
        <v>61</v>
      </c>
      <c r="D124" s="2" t="s">
        <v>963</v>
      </c>
      <c r="E124" s="2" t="s">
        <v>2158</v>
      </c>
      <c r="F124" s="170" t="s">
        <v>2175</v>
      </c>
      <c r="G124" s="2" t="s">
        <v>153</v>
      </c>
      <c r="H124" s="22" t="s">
        <v>153</v>
      </c>
      <c r="I124" s="2" t="s">
        <v>314</v>
      </c>
      <c r="K124" s="13">
        <v>799.99</v>
      </c>
      <c r="N124" s="15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8"/>
      <c r="AD124" s="2">
        <v>90</v>
      </c>
      <c r="AL124" s="22"/>
      <c r="AQ124" s="8"/>
      <c r="AR124" s="8"/>
      <c r="AS124" s="8"/>
      <c r="AT124" s="8"/>
      <c r="AW124" s="6"/>
      <c r="BA124" s="22"/>
      <c r="BD124" s="6"/>
      <c r="BF124" s="8"/>
      <c r="BG124" s="8"/>
      <c r="BH124" s="8">
        <v>4</v>
      </c>
      <c r="BI124" s="8"/>
      <c r="BJ124" s="8"/>
      <c r="BL124" s="8"/>
      <c r="BO124" s="22"/>
      <c r="BP124" s="22"/>
      <c r="BQ124" s="2" t="s">
        <v>949</v>
      </c>
      <c r="BW124" s="22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</row>
    <row r="125" spans="1:227" s="2" customFormat="1">
      <c r="A125" s="76" t="s">
        <v>58</v>
      </c>
      <c r="B125" s="77" t="s">
        <v>70</v>
      </c>
      <c r="C125" s="86" t="s">
        <v>61</v>
      </c>
      <c r="D125" s="2" t="s">
        <v>963</v>
      </c>
      <c r="E125" s="2" t="s">
        <v>2158</v>
      </c>
      <c r="F125" s="170" t="s">
        <v>2178</v>
      </c>
      <c r="G125" s="2" t="s">
        <v>153</v>
      </c>
      <c r="H125" s="22" t="s">
        <v>153</v>
      </c>
      <c r="I125" s="2" t="s">
        <v>314</v>
      </c>
      <c r="K125" s="13">
        <v>850</v>
      </c>
      <c r="N125" s="15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8"/>
      <c r="AB125" s="2">
        <v>19</v>
      </c>
      <c r="AC125" s="2">
        <v>6.3</v>
      </c>
      <c r="AD125" s="2">
        <v>120</v>
      </c>
      <c r="AL125" s="22"/>
      <c r="AQ125" s="8"/>
      <c r="AR125" s="8"/>
      <c r="AS125" s="8"/>
      <c r="AT125" s="8"/>
      <c r="AW125" s="6"/>
      <c r="BA125" s="22"/>
      <c r="BD125" s="6"/>
      <c r="BF125" s="8"/>
      <c r="BG125" s="8">
        <v>10.8</v>
      </c>
      <c r="BH125" s="8">
        <v>4</v>
      </c>
      <c r="BI125" s="8">
        <v>43.2</v>
      </c>
      <c r="BJ125" s="8"/>
      <c r="BL125" s="8"/>
      <c r="BO125" s="22" t="s">
        <v>2187</v>
      </c>
      <c r="BP125" s="22"/>
      <c r="BQ125" s="2" t="s">
        <v>949</v>
      </c>
      <c r="BW125" s="22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</row>
    <row r="126" spans="1:227" s="2" customFormat="1">
      <c r="A126" s="20" t="s">
        <v>58</v>
      </c>
      <c r="B126" s="17" t="s">
        <v>70</v>
      </c>
      <c r="C126" s="49" t="s">
        <v>59</v>
      </c>
      <c r="D126" s="5" t="s">
        <v>184</v>
      </c>
      <c r="E126" s="2" t="s">
        <v>1118</v>
      </c>
      <c r="F126" s="102">
        <v>211</v>
      </c>
      <c r="G126" s="5" t="s">
        <v>153</v>
      </c>
      <c r="H126" s="22" t="s">
        <v>153</v>
      </c>
      <c r="I126" s="5" t="s">
        <v>154</v>
      </c>
      <c r="J126" s="5" t="s">
        <v>153</v>
      </c>
      <c r="K126" s="13">
        <v>295.99</v>
      </c>
      <c r="L126" s="5"/>
      <c r="M126" s="2" t="s">
        <v>1119</v>
      </c>
      <c r="N126" s="15">
        <v>40448</v>
      </c>
      <c r="AA126" s="25" t="s">
        <v>153</v>
      </c>
      <c r="AB126" s="2">
        <v>5</v>
      </c>
      <c r="AC126" s="2">
        <v>2</v>
      </c>
      <c r="AD126" s="2">
        <f>AC126*AB126</f>
        <v>10</v>
      </c>
      <c r="AF126" s="2" t="s">
        <v>153</v>
      </c>
      <c r="AG126" s="1"/>
      <c r="AK126" s="2" t="s">
        <v>1120</v>
      </c>
      <c r="AL126" s="22"/>
      <c r="AM126" s="2" t="s">
        <v>153</v>
      </c>
      <c r="AO126" s="2" t="s">
        <v>202</v>
      </c>
      <c r="AQ126" s="2">
        <v>5</v>
      </c>
      <c r="AR126" s="2">
        <v>2</v>
      </c>
      <c r="AS126" s="2">
        <f>AR126*AQ126</f>
        <v>10</v>
      </c>
      <c r="AZ126" s="2" t="s">
        <v>1120</v>
      </c>
      <c r="BA126" s="22"/>
      <c r="BB126" s="2" t="s">
        <v>153</v>
      </c>
      <c r="BE126" s="2" t="s">
        <v>1064</v>
      </c>
      <c r="BF126" s="8"/>
      <c r="BG126" s="8"/>
      <c r="BH126" s="8">
        <v>2.2000000000000002</v>
      </c>
      <c r="BI126" s="6"/>
      <c r="BJ126" s="6"/>
      <c r="BO126" s="22" t="s">
        <v>1120</v>
      </c>
      <c r="BP126" s="22"/>
      <c r="BQ126" s="2" t="s">
        <v>949</v>
      </c>
      <c r="BW126" s="22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DI126" s="6"/>
      <c r="DJ126" s="6"/>
      <c r="DK126" s="6"/>
      <c r="DL126" s="6"/>
      <c r="DM126" s="6"/>
      <c r="DN126" s="6"/>
      <c r="DO126" s="6"/>
    </row>
    <row r="127" spans="1:227" s="2" customFormat="1">
      <c r="A127" s="20" t="s">
        <v>58</v>
      </c>
      <c r="B127" s="17" t="s">
        <v>70</v>
      </c>
      <c r="C127" s="49" t="s">
        <v>59</v>
      </c>
      <c r="D127" s="122" t="s">
        <v>1492</v>
      </c>
      <c r="E127" s="122" t="s">
        <v>2038</v>
      </c>
      <c r="F127" s="102"/>
      <c r="G127" s="5" t="s">
        <v>153</v>
      </c>
      <c r="H127" s="132" t="s">
        <v>162</v>
      </c>
      <c r="I127" s="5"/>
      <c r="J127" s="5"/>
      <c r="K127" s="13"/>
      <c r="L127" s="5"/>
      <c r="N127" s="15"/>
      <c r="AA127" s="25"/>
      <c r="AG127" s="1"/>
      <c r="AL127" s="22"/>
      <c r="BA127" s="22"/>
      <c r="BF127" s="8"/>
      <c r="BG127" s="8"/>
      <c r="BH127" s="8"/>
      <c r="BI127" s="6"/>
      <c r="BJ127" s="6"/>
      <c r="BO127" s="22"/>
      <c r="BP127" s="22"/>
      <c r="BW127" s="22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DI127" s="6"/>
      <c r="DJ127" s="6"/>
      <c r="DK127" s="6"/>
      <c r="DL127" s="6"/>
      <c r="DM127" s="6"/>
      <c r="DN127" s="6"/>
      <c r="DO127" s="6"/>
    </row>
    <row r="128" spans="1:227" s="2" customFormat="1">
      <c r="A128" s="20" t="s">
        <v>58</v>
      </c>
      <c r="B128" s="17" t="s">
        <v>70</v>
      </c>
      <c r="C128" s="49" t="s">
        <v>59</v>
      </c>
      <c r="D128" s="122" t="s">
        <v>1492</v>
      </c>
      <c r="E128" s="122" t="s">
        <v>2039</v>
      </c>
      <c r="F128" s="102"/>
      <c r="G128" s="5" t="s">
        <v>153</v>
      </c>
      <c r="H128" s="132" t="s">
        <v>162</v>
      </c>
      <c r="I128" s="5"/>
      <c r="J128" s="5"/>
      <c r="K128" s="13"/>
      <c r="L128" s="5"/>
      <c r="N128" s="15"/>
      <c r="AA128" s="25"/>
      <c r="AG128" s="1"/>
      <c r="AL128" s="22"/>
      <c r="BA128" s="22"/>
      <c r="BF128" s="8"/>
      <c r="BG128" s="8"/>
      <c r="BH128" s="8"/>
      <c r="BI128" s="6"/>
      <c r="BJ128" s="6"/>
      <c r="BO128" s="22"/>
      <c r="BP128" s="22"/>
      <c r="BW128" s="22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DI128" s="6"/>
      <c r="DJ128" s="6"/>
      <c r="DK128" s="6"/>
      <c r="DL128" s="6"/>
      <c r="DM128" s="6"/>
      <c r="DN128" s="6"/>
      <c r="DO128" s="6"/>
    </row>
    <row r="129" spans="1:227" s="2" customFormat="1">
      <c r="A129" s="20" t="s">
        <v>58</v>
      </c>
      <c r="B129" s="17" t="s">
        <v>70</v>
      </c>
      <c r="C129" s="49" t="s">
        <v>150</v>
      </c>
      <c r="D129" s="2" t="s">
        <v>972</v>
      </c>
      <c r="E129" s="2" t="s">
        <v>1093</v>
      </c>
      <c r="F129" s="133"/>
      <c r="G129" s="5" t="s">
        <v>153</v>
      </c>
      <c r="H129" s="22" t="s">
        <v>153</v>
      </c>
      <c r="I129" s="5" t="s">
        <v>1092</v>
      </c>
      <c r="J129" s="5" t="s">
        <v>153</v>
      </c>
      <c r="K129" s="13">
        <v>829.99</v>
      </c>
      <c r="M129" s="2" t="s">
        <v>1094</v>
      </c>
      <c r="N129" s="15">
        <v>40444</v>
      </c>
      <c r="AA129" s="28" t="s">
        <v>153</v>
      </c>
      <c r="AB129" s="2">
        <v>5</v>
      </c>
      <c r="AC129" s="2">
        <v>2</v>
      </c>
      <c r="AD129" s="2">
        <v>10</v>
      </c>
      <c r="AI129" s="2">
        <v>29</v>
      </c>
      <c r="AJ129" s="2" t="s">
        <v>1095</v>
      </c>
      <c r="AK129" s="2" t="s">
        <v>1096</v>
      </c>
      <c r="AL129" s="22" t="s">
        <v>1097</v>
      </c>
      <c r="AM129" s="2" t="s">
        <v>153</v>
      </c>
      <c r="AN129" s="2" t="s">
        <v>1056</v>
      </c>
      <c r="AO129" s="2" t="s">
        <v>213</v>
      </c>
      <c r="AP129" s="2">
        <v>5</v>
      </c>
      <c r="AQ129" s="2">
        <v>5</v>
      </c>
      <c r="AR129" s="2">
        <v>2</v>
      </c>
      <c r="AS129" s="2">
        <v>10</v>
      </c>
      <c r="AU129" s="2" t="s">
        <v>1098</v>
      </c>
      <c r="AW129" s="4"/>
      <c r="AX129" s="2">
        <v>29</v>
      </c>
      <c r="AZ129" s="2" t="s">
        <v>1099</v>
      </c>
      <c r="BA129" s="22" t="s">
        <v>1100</v>
      </c>
      <c r="BB129" s="2" t="s">
        <v>153</v>
      </c>
      <c r="BE129" s="2" t="s">
        <v>189</v>
      </c>
      <c r="BF129" s="8">
        <v>1</v>
      </c>
      <c r="BG129" s="8">
        <v>3.7</v>
      </c>
      <c r="BH129" s="8">
        <v>6.75</v>
      </c>
      <c r="BI129" s="8">
        <v>25</v>
      </c>
      <c r="BJ129" s="8"/>
      <c r="BN129" s="2" t="s">
        <v>1102</v>
      </c>
      <c r="BO129" s="22" t="s">
        <v>1096</v>
      </c>
      <c r="BP129" s="22" t="s">
        <v>1101</v>
      </c>
      <c r="BQ129" s="2" t="s">
        <v>949</v>
      </c>
      <c r="BW129" s="22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</row>
    <row r="130" spans="1:227" s="2" customFormat="1">
      <c r="A130" s="20" t="s">
        <v>58</v>
      </c>
      <c r="B130" s="17" t="s">
        <v>70</v>
      </c>
      <c r="C130" s="49" t="s">
        <v>150</v>
      </c>
      <c r="D130" s="5" t="s">
        <v>1086</v>
      </c>
      <c r="E130" s="5" t="s">
        <v>1087</v>
      </c>
      <c r="F130" s="102"/>
      <c r="G130" s="5" t="s">
        <v>153</v>
      </c>
      <c r="H130" s="22" t="s">
        <v>153</v>
      </c>
      <c r="I130" s="5" t="s">
        <v>314</v>
      </c>
      <c r="J130" s="5" t="s">
        <v>153</v>
      </c>
      <c r="K130" s="13">
        <v>389.99</v>
      </c>
      <c r="M130" s="2" t="s">
        <v>1088</v>
      </c>
      <c r="N130" s="15">
        <v>40444</v>
      </c>
      <c r="AA130" s="28" t="s">
        <v>153</v>
      </c>
      <c r="AD130" s="2" t="s">
        <v>162</v>
      </c>
      <c r="AE130" s="2" t="s">
        <v>162</v>
      </c>
      <c r="AF130" s="2" t="s">
        <v>162</v>
      </c>
      <c r="AJ130" s="2" t="s">
        <v>1090</v>
      </c>
      <c r="AK130" s="2" t="s">
        <v>1089</v>
      </c>
      <c r="AL130" s="22"/>
      <c r="AM130" s="2" t="s">
        <v>949</v>
      </c>
      <c r="AN130" s="2" t="s">
        <v>15</v>
      </c>
      <c r="AO130" s="2" t="s">
        <v>202</v>
      </c>
      <c r="AZ130" s="2" t="s">
        <v>1222</v>
      </c>
      <c r="BA130" s="22"/>
      <c r="BB130" s="2" t="s">
        <v>153</v>
      </c>
      <c r="BE130" s="2" t="s">
        <v>189</v>
      </c>
      <c r="BF130" s="8">
        <v>1</v>
      </c>
      <c r="BG130" s="8"/>
      <c r="BH130" s="8"/>
      <c r="BI130" s="8"/>
      <c r="BJ130" s="8"/>
      <c r="BN130" s="2" t="s">
        <v>1091</v>
      </c>
      <c r="BO130" s="2" t="s">
        <v>1089</v>
      </c>
      <c r="BP130" s="22"/>
      <c r="BQ130" s="2" t="s">
        <v>1223</v>
      </c>
      <c r="BW130" s="22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</row>
    <row r="131" spans="1:227" s="2" customFormat="1">
      <c r="A131" s="20" t="s">
        <v>58</v>
      </c>
      <c r="B131" s="17" t="s">
        <v>70</v>
      </c>
      <c r="C131" s="49" t="s">
        <v>150</v>
      </c>
      <c r="D131" s="5" t="s">
        <v>1086</v>
      </c>
      <c r="E131" s="5" t="s">
        <v>1217</v>
      </c>
      <c r="F131" s="102"/>
      <c r="G131" s="5" t="s">
        <v>153</v>
      </c>
      <c r="H131" s="22" t="s">
        <v>153</v>
      </c>
      <c r="I131" s="5" t="s">
        <v>1218</v>
      </c>
      <c r="J131" s="5" t="s">
        <v>153</v>
      </c>
      <c r="K131" s="13">
        <v>199.99</v>
      </c>
      <c r="M131" s="2" t="s">
        <v>1219</v>
      </c>
      <c r="N131" s="15">
        <v>40466</v>
      </c>
      <c r="AA131" s="28" t="s">
        <v>153</v>
      </c>
      <c r="AD131" s="2" t="s">
        <v>162</v>
      </c>
      <c r="AJ131" s="2" t="s">
        <v>1090</v>
      </c>
      <c r="AK131" s="2" t="s">
        <v>1220</v>
      </c>
      <c r="AL131" s="22"/>
      <c r="AM131" s="2" t="s">
        <v>949</v>
      </c>
      <c r="AN131" s="2" t="s">
        <v>1056</v>
      </c>
      <c r="AO131" s="2" t="s">
        <v>213</v>
      </c>
      <c r="BA131" s="22"/>
      <c r="BB131" s="2" t="s">
        <v>153</v>
      </c>
      <c r="BE131" s="2" t="s">
        <v>189</v>
      </c>
      <c r="BF131" s="8">
        <v>1</v>
      </c>
      <c r="BG131" s="8"/>
      <c r="BH131" s="8"/>
      <c r="BI131" s="8"/>
      <c r="BJ131" s="8"/>
      <c r="BN131" s="2" t="s">
        <v>1221</v>
      </c>
      <c r="BO131" s="2" t="s">
        <v>1220</v>
      </c>
      <c r="BP131" s="22"/>
      <c r="BQ131" s="2" t="s">
        <v>1223</v>
      </c>
      <c r="BW131" s="22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</row>
    <row r="132" spans="1:227" s="2" customFormat="1" ht="18.75">
      <c r="A132" s="20" t="s">
        <v>58</v>
      </c>
      <c r="B132" s="17" t="s">
        <v>70</v>
      </c>
      <c r="C132" s="49" t="s">
        <v>150</v>
      </c>
      <c r="D132" s="81" t="s">
        <v>1511</v>
      </c>
      <c r="E132" s="81" t="s">
        <v>1512</v>
      </c>
      <c r="F132" s="177" t="s">
        <v>1513</v>
      </c>
      <c r="G132" s="81" t="s">
        <v>153</v>
      </c>
      <c r="H132" s="80" t="s">
        <v>153</v>
      </c>
      <c r="I132" s="81" t="s">
        <v>1218</v>
      </c>
      <c r="J132" s="81" t="s">
        <v>1114</v>
      </c>
      <c r="K132" s="114">
        <v>299.99</v>
      </c>
      <c r="L132" s="78"/>
      <c r="M132" s="81" t="s">
        <v>1514</v>
      </c>
      <c r="N132" s="82">
        <v>40478</v>
      </c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3" t="s">
        <v>153</v>
      </c>
      <c r="AB132" s="81"/>
      <c r="AC132" s="81"/>
      <c r="AD132" s="81"/>
      <c r="AE132" s="81"/>
      <c r="AF132" s="81"/>
      <c r="AG132" s="84"/>
      <c r="AH132" s="81"/>
      <c r="AI132" s="87"/>
      <c r="AJ132" s="81"/>
      <c r="AK132" s="81"/>
      <c r="AL132" s="80"/>
      <c r="AM132" s="81" t="s">
        <v>153</v>
      </c>
      <c r="AN132" s="81" t="s">
        <v>1515</v>
      </c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0"/>
      <c r="BB132" s="81" t="s">
        <v>153</v>
      </c>
      <c r="BC132" s="81"/>
      <c r="BD132" s="81"/>
      <c r="BE132" s="81" t="s">
        <v>1064</v>
      </c>
      <c r="BF132" s="79"/>
      <c r="BG132" s="79"/>
      <c r="BH132" s="79"/>
      <c r="BI132" s="85"/>
      <c r="BJ132" s="85"/>
      <c r="BK132" s="81"/>
      <c r="BL132" s="79"/>
      <c r="BM132" s="81"/>
      <c r="BN132" s="81"/>
      <c r="BO132" s="81"/>
      <c r="BP132" s="80"/>
      <c r="BQ132" s="81"/>
      <c r="BR132" s="81"/>
      <c r="BS132" s="81"/>
      <c r="BT132" s="81"/>
      <c r="BU132" s="81"/>
      <c r="BV132" s="81"/>
      <c r="BW132" s="80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5"/>
      <c r="DJ132" s="85"/>
      <c r="DK132" s="85"/>
      <c r="DL132" s="85"/>
      <c r="DM132" s="85"/>
      <c r="DN132" s="85"/>
      <c r="DO132" s="85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B132" s="81"/>
      <c r="HC132" s="81"/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</row>
    <row r="133" spans="1:227" s="2" customFormat="1">
      <c r="A133" s="20" t="s">
        <v>58</v>
      </c>
      <c r="B133" s="17" t="s">
        <v>70</v>
      </c>
      <c r="C133" s="49" t="s">
        <v>150</v>
      </c>
      <c r="D133" s="2" t="s">
        <v>1111</v>
      </c>
      <c r="E133" s="5" t="s">
        <v>1112</v>
      </c>
      <c r="F133" s="102"/>
      <c r="G133" s="5" t="s">
        <v>153</v>
      </c>
      <c r="H133" s="22" t="s">
        <v>163</v>
      </c>
      <c r="I133" s="2" t="s">
        <v>1113</v>
      </c>
      <c r="J133" s="2" t="s">
        <v>1114</v>
      </c>
      <c r="K133" s="13">
        <v>799.99</v>
      </c>
      <c r="L133" s="5"/>
      <c r="M133" s="2" t="s">
        <v>1115</v>
      </c>
      <c r="N133" s="15">
        <v>40445</v>
      </c>
      <c r="AA133" s="25" t="s">
        <v>163</v>
      </c>
      <c r="AG133" s="1"/>
      <c r="AL133" s="22"/>
      <c r="AN133" s="2" t="s">
        <v>1056</v>
      </c>
      <c r="AO133" s="2" t="s">
        <v>213</v>
      </c>
      <c r="AZ133" s="2" t="s">
        <v>1116</v>
      </c>
      <c r="BA133" s="22"/>
      <c r="BB133" s="2" t="s">
        <v>153</v>
      </c>
      <c r="BE133" s="2" t="s">
        <v>189</v>
      </c>
      <c r="BF133" s="8"/>
      <c r="BG133" s="8"/>
      <c r="BH133" s="8">
        <v>4</v>
      </c>
      <c r="BI133" s="6"/>
      <c r="BJ133" s="6"/>
      <c r="BN133" s="2" t="s">
        <v>1117</v>
      </c>
      <c r="BO133" s="2" t="s">
        <v>1116</v>
      </c>
      <c r="BP133" s="22" t="s">
        <v>1115</v>
      </c>
      <c r="BQ133" s="2" t="s">
        <v>949</v>
      </c>
      <c r="BW133" s="22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DI133" s="6"/>
      <c r="DJ133" s="6"/>
      <c r="DK133" s="6"/>
      <c r="DL133" s="6"/>
      <c r="DM133" s="6"/>
      <c r="DN133" s="6"/>
      <c r="DO133" s="6"/>
    </row>
    <row r="134" spans="1:227" s="2" customFormat="1">
      <c r="A134" s="20" t="s">
        <v>58</v>
      </c>
      <c r="B134" s="17" t="s">
        <v>71</v>
      </c>
      <c r="C134" s="49" t="s">
        <v>62</v>
      </c>
      <c r="D134" s="2" t="s">
        <v>1652</v>
      </c>
      <c r="E134" s="2" t="s">
        <v>1653</v>
      </c>
      <c r="F134" s="170"/>
      <c r="G134" s="6" t="s">
        <v>163</v>
      </c>
      <c r="H134" s="21" t="s">
        <v>163</v>
      </c>
      <c r="I134" s="13" t="s">
        <v>162</v>
      </c>
      <c r="K134" s="6">
        <v>129.94999999999999</v>
      </c>
      <c r="M134" s="13" t="s">
        <v>162</v>
      </c>
      <c r="N134" s="15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8"/>
      <c r="AB134" s="6"/>
      <c r="AC134" s="6"/>
      <c r="AD134" s="6"/>
      <c r="AK134" s="2" t="s">
        <v>1663</v>
      </c>
      <c r="AL134" s="22" t="s">
        <v>949</v>
      </c>
      <c r="AQ134" s="8"/>
      <c r="AR134" s="8"/>
      <c r="AS134" s="8"/>
      <c r="AT134" s="8"/>
      <c r="AW134" s="6"/>
      <c r="BA134" s="22"/>
      <c r="BD134" s="6"/>
      <c r="BF134" s="8"/>
      <c r="BG134" s="8"/>
      <c r="BH134" s="8"/>
      <c r="BI134" s="8"/>
      <c r="BJ134" s="8"/>
      <c r="BL134" s="8"/>
      <c r="BP134" s="22"/>
      <c r="BW134" s="22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</row>
    <row r="135" spans="1:227" s="2" customFormat="1">
      <c r="A135" s="20" t="s">
        <v>58</v>
      </c>
      <c r="B135" s="17" t="s">
        <v>71</v>
      </c>
      <c r="C135" s="49" t="s">
        <v>62</v>
      </c>
      <c r="D135" s="2" t="s">
        <v>1652</v>
      </c>
      <c r="E135" s="2" t="s">
        <v>1654</v>
      </c>
      <c r="F135" s="170"/>
      <c r="G135" s="6" t="s">
        <v>163</v>
      </c>
      <c r="H135" s="21" t="s">
        <v>153</v>
      </c>
      <c r="I135" s="13" t="s">
        <v>162</v>
      </c>
      <c r="K135" s="6">
        <v>79.989999999999995</v>
      </c>
      <c r="M135" s="13" t="s">
        <v>162</v>
      </c>
      <c r="N135" s="15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28"/>
      <c r="AB135" s="6">
        <v>12</v>
      </c>
      <c r="AC135" s="6">
        <v>1.8</v>
      </c>
      <c r="AD135" s="123">
        <f>AC135*AB135</f>
        <v>21.6</v>
      </c>
      <c r="AL135" s="22"/>
      <c r="AQ135" s="8"/>
      <c r="AR135" s="8"/>
      <c r="AS135" s="8"/>
      <c r="AT135" s="8"/>
      <c r="AW135" s="6"/>
      <c r="BA135" s="22"/>
      <c r="BD135" s="6"/>
      <c r="BF135" s="8"/>
      <c r="BG135" s="8"/>
      <c r="BH135" s="8"/>
      <c r="BI135" s="8"/>
      <c r="BJ135" s="8"/>
      <c r="BL135" s="8"/>
      <c r="BP135" s="22"/>
      <c r="BW135" s="22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</row>
    <row r="136" spans="1:227" s="2" customFormat="1">
      <c r="A136" s="20" t="s">
        <v>58</v>
      </c>
      <c r="B136" s="17" t="s">
        <v>71</v>
      </c>
      <c r="C136" s="49" t="s">
        <v>62</v>
      </c>
      <c r="D136" s="2" t="s">
        <v>1652</v>
      </c>
      <c r="F136" s="170" t="s">
        <v>1655</v>
      </c>
      <c r="G136" s="6" t="s">
        <v>163</v>
      </c>
      <c r="H136" s="21" t="s">
        <v>163</v>
      </c>
      <c r="I136" s="13" t="s">
        <v>162</v>
      </c>
      <c r="K136" s="6">
        <v>79.95</v>
      </c>
      <c r="M136" s="13" t="s">
        <v>162</v>
      </c>
      <c r="N136" s="15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8"/>
      <c r="AL136" s="22"/>
      <c r="AQ136" s="8"/>
      <c r="AR136" s="8"/>
      <c r="AS136" s="8"/>
      <c r="AT136" s="8"/>
      <c r="AW136" s="6"/>
      <c r="BA136" s="22"/>
      <c r="BD136" s="6"/>
      <c r="BF136" s="8"/>
      <c r="BG136" s="8"/>
      <c r="BH136" s="8"/>
      <c r="BI136" s="8"/>
      <c r="BJ136" s="8"/>
      <c r="BL136" s="8"/>
      <c r="BP136" s="22"/>
      <c r="BW136" s="22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</row>
    <row r="137" spans="1:227" s="2" customFormat="1">
      <c r="A137" s="20" t="s">
        <v>58</v>
      </c>
      <c r="B137" s="17" t="s">
        <v>71</v>
      </c>
      <c r="C137" s="49" t="s">
        <v>62</v>
      </c>
      <c r="D137" s="2" t="s">
        <v>1652</v>
      </c>
      <c r="F137" s="178" t="s">
        <v>1656</v>
      </c>
      <c r="G137" s="6" t="s">
        <v>163</v>
      </c>
      <c r="H137" s="21" t="s">
        <v>163</v>
      </c>
      <c r="I137" s="13" t="s">
        <v>162</v>
      </c>
      <c r="K137" s="6">
        <v>29.99</v>
      </c>
      <c r="M137" s="13" t="s">
        <v>162</v>
      </c>
      <c r="N137" s="15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8"/>
      <c r="AL137" s="22"/>
      <c r="AQ137" s="8"/>
      <c r="AR137" s="8"/>
      <c r="AS137" s="8"/>
      <c r="AT137" s="8"/>
      <c r="AW137"/>
      <c r="BA137" s="22"/>
      <c r="BD137" s="6"/>
      <c r="BF137" s="8"/>
      <c r="BG137" s="8"/>
      <c r="BH137" s="8"/>
      <c r="BI137" s="8"/>
      <c r="BJ137" s="8"/>
      <c r="BL137" s="8"/>
      <c r="BP137" s="22"/>
      <c r="BW137" s="22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</row>
    <row r="138" spans="1:227" s="2" customFormat="1">
      <c r="A138" s="20" t="s">
        <v>58</v>
      </c>
      <c r="B138" s="17" t="s">
        <v>71</v>
      </c>
      <c r="C138" s="49" t="s">
        <v>62</v>
      </c>
      <c r="D138" s="2" t="s">
        <v>1652</v>
      </c>
      <c r="F138" s="170" t="s">
        <v>1657</v>
      </c>
      <c r="G138" s="6" t="s">
        <v>163</v>
      </c>
      <c r="H138" s="21" t="s">
        <v>163</v>
      </c>
      <c r="I138" s="13" t="s">
        <v>162</v>
      </c>
      <c r="K138" s="6">
        <v>49.99</v>
      </c>
      <c r="M138" s="13" t="s">
        <v>162</v>
      </c>
      <c r="N138" s="15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8"/>
      <c r="AL138" s="22"/>
      <c r="AQ138" s="8"/>
      <c r="AR138" s="8"/>
      <c r="AS138" s="8"/>
      <c r="AT138" s="8"/>
      <c r="AW138" s="6"/>
      <c r="BA138" s="22"/>
      <c r="BD138" s="6"/>
      <c r="BF138" s="8"/>
      <c r="BG138" s="8"/>
      <c r="BH138" s="8"/>
      <c r="BI138" s="8"/>
      <c r="BJ138" s="8"/>
      <c r="BL138" s="8"/>
      <c r="BP138" s="22"/>
      <c r="BW138" s="22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</row>
    <row r="139" spans="1:227" s="2" customFormat="1">
      <c r="A139" s="20" t="s">
        <v>58</v>
      </c>
      <c r="B139" s="17" t="s">
        <v>71</v>
      </c>
      <c r="C139" s="49" t="s">
        <v>62</v>
      </c>
      <c r="D139" s="2" t="s">
        <v>1196</v>
      </c>
      <c r="E139" s="2" t="s">
        <v>1620</v>
      </c>
      <c r="F139" s="170"/>
      <c r="G139" s="6" t="s">
        <v>163</v>
      </c>
      <c r="H139" s="21" t="s">
        <v>153</v>
      </c>
      <c r="K139" s="13" t="s">
        <v>162</v>
      </c>
      <c r="N139" s="15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28"/>
      <c r="AB139" s="6">
        <v>12</v>
      </c>
      <c r="AC139" s="6">
        <v>1.2</v>
      </c>
      <c r="AD139" s="6">
        <v>14</v>
      </c>
      <c r="AL139" s="22"/>
      <c r="AQ139" s="8"/>
      <c r="AR139" s="8"/>
      <c r="AS139" s="8"/>
      <c r="AT139" s="8"/>
      <c r="AW139" s="6"/>
      <c r="BA139" s="22"/>
      <c r="BD139" s="6"/>
      <c r="BF139" s="8"/>
      <c r="BG139" s="8"/>
      <c r="BH139" s="8"/>
      <c r="BI139" s="8"/>
      <c r="BJ139" s="8"/>
      <c r="BL139" s="8"/>
      <c r="BP139" s="22"/>
      <c r="BW139" s="22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</row>
    <row r="140" spans="1:227" s="2" customFormat="1">
      <c r="A140" s="20" t="s">
        <v>58</v>
      </c>
      <c r="B140" s="17" t="s">
        <v>71</v>
      </c>
      <c r="C140" s="49" t="s">
        <v>62</v>
      </c>
      <c r="D140" s="2" t="s">
        <v>1619</v>
      </c>
      <c r="E140" s="2" t="s">
        <v>1624</v>
      </c>
      <c r="F140" s="170"/>
      <c r="G140" s="6" t="s">
        <v>163</v>
      </c>
      <c r="H140" s="21" t="s">
        <v>153</v>
      </c>
      <c r="K140" s="13" t="s">
        <v>162</v>
      </c>
      <c r="N140" s="15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8"/>
      <c r="AB140" s="6">
        <v>12</v>
      </c>
      <c r="AC140" s="6">
        <v>2.9</v>
      </c>
      <c r="AD140" s="123">
        <f>AB140*AC140</f>
        <v>34.799999999999997</v>
      </c>
      <c r="AK140" s="2" t="s">
        <v>1659</v>
      </c>
      <c r="AL140" s="22" t="s">
        <v>949</v>
      </c>
      <c r="AQ140" s="8"/>
      <c r="AR140" s="8"/>
      <c r="AS140" s="8"/>
      <c r="AT140" s="8"/>
      <c r="AW140" s="6"/>
      <c r="BA140" s="22"/>
      <c r="BD140" s="6"/>
      <c r="BF140" s="8"/>
      <c r="BG140" s="8"/>
      <c r="BH140" s="8"/>
      <c r="BI140" s="8"/>
      <c r="BJ140" s="8"/>
      <c r="BL140" s="8"/>
      <c r="BP140" s="22"/>
      <c r="BW140" s="22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</row>
    <row r="141" spans="1:227" s="2" customFormat="1">
      <c r="A141" s="20" t="s">
        <v>58</v>
      </c>
      <c r="B141" s="17" t="s">
        <v>71</v>
      </c>
      <c r="C141" s="49" t="s">
        <v>62</v>
      </c>
      <c r="D141" s="2" t="s">
        <v>1619</v>
      </c>
      <c r="E141" s="2" t="s">
        <v>1625</v>
      </c>
      <c r="F141" s="170"/>
      <c r="G141" s="6" t="s">
        <v>163</v>
      </c>
      <c r="H141" s="21" t="s">
        <v>153</v>
      </c>
      <c r="K141" s="13" t="s">
        <v>162</v>
      </c>
      <c r="N141" s="15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8"/>
      <c r="AB141" s="6">
        <v>27</v>
      </c>
      <c r="AC141" s="6">
        <v>1.7</v>
      </c>
      <c r="AD141" s="123">
        <f>AC141*AB141</f>
        <v>45.9</v>
      </c>
      <c r="AK141" s="2" t="s">
        <v>1660</v>
      </c>
      <c r="AL141" s="22" t="s">
        <v>949</v>
      </c>
      <c r="AQ141" s="8"/>
      <c r="AR141" s="8"/>
      <c r="AS141" s="8"/>
      <c r="AT141" s="8"/>
      <c r="AW141" s="6"/>
      <c r="BA141" s="22"/>
      <c r="BD141" s="6"/>
      <c r="BF141" s="8"/>
      <c r="BG141" s="8"/>
      <c r="BH141" s="8"/>
      <c r="BI141" s="8"/>
      <c r="BJ141" s="8"/>
      <c r="BL141" s="8"/>
      <c r="BP141" s="22"/>
      <c r="BW141" s="22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</row>
    <row r="142" spans="1:227" s="2" customFormat="1">
      <c r="A142" s="20" t="s">
        <v>58</v>
      </c>
      <c r="B142" s="17" t="s">
        <v>71</v>
      </c>
      <c r="C142" s="49" t="s">
        <v>62</v>
      </c>
      <c r="D142" s="2" t="s">
        <v>1619</v>
      </c>
      <c r="E142" s="2" t="s">
        <v>1626</v>
      </c>
      <c r="F142" s="170"/>
      <c r="G142" s="6" t="s">
        <v>163</v>
      </c>
      <c r="H142" s="21" t="s">
        <v>163</v>
      </c>
      <c r="K142" s="13" t="s">
        <v>162</v>
      </c>
      <c r="N142" s="15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8"/>
      <c r="AB142" s="6"/>
      <c r="AC142" s="6"/>
      <c r="AD142" s="123"/>
      <c r="AL142" s="22"/>
      <c r="AQ142" s="8"/>
      <c r="AR142" s="8"/>
      <c r="AS142" s="8"/>
      <c r="AT142" s="8"/>
      <c r="AW142" s="6"/>
      <c r="BA142" s="22"/>
      <c r="BD142" s="6"/>
      <c r="BF142" s="8"/>
      <c r="BG142" s="8"/>
      <c r="BH142" s="8"/>
      <c r="BI142" s="8"/>
      <c r="BJ142" s="8"/>
      <c r="BL142" s="8"/>
      <c r="BP142" s="22"/>
      <c r="BW142" s="22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</row>
    <row r="143" spans="1:227" s="2" customFormat="1">
      <c r="A143" s="20" t="s">
        <v>58</v>
      </c>
      <c r="B143" s="17" t="s">
        <v>71</v>
      </c>
      <c r="C143" s="49" t="s">
        <v>62</v>
      </c>
      <c r="D143" s="2" t="s">
        <v>1619</v>
      </c>
      <c r="E143" s="2" t="s">
        <v>1627</v>
      </c>
      <c r="F143" s="170"/>
      <c r="G143" s="6" t="s">
        <v>163</v>
      </c>
      <c r="H143" s="21" t="s">
        <v>153</v>
      </c>
      <c r="K143" s="13" t="s">
        <v>162</v>
      </c>
      <c r="N143" s="15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8"/>
      <c r="AB143" s="6">
        <v>12</v>
      </c>
      <c r="AC143" s="6">
        <v>2.9</v>
      </c>
      <c r="AD143" s="123">
        <f>AC143*AB143</f>
        <v>34.799999999999997</v>
      </c>
      <c r="AK143" s="2" t="s">
        <v>1660</v>
      </c>
      <c r="AL143" s="22" t="s">
        <v>949</v>
      </c>
      <c r="AQ143" s="8"/>
      <c r="AR143" s="8"/>
      <c r="AS143" s="8"/>
      <c r="AT143" s="8"/>
      <c r="AW143" s="6"/>
      <c r="BA143" s="22"/>
      <c r="BD143" s="6"/>
      <c r="BF143" s="8"/>
      <c r="BG143" s="8"/>
      <c r="BH143" s="8"/>
      <c r="BI143" s="8"/>
      <c r="BJ143" s="8"/>
      <c r="BL143" s="8"/>
      <c r="BP143" s="22"/>
      <c r="BW143" s="22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</row>
    <row r="144" spans="1:227" s="2" customFormat="1">
      <c r="A144" s="20" t="s">
        <v>58</v>
      </c>
      <c r="B144" s="17" t="s">
        <v>71</v>
      </c>
      <c r="C144" s="49" t="s">
        <v>62</v>
      </c>
      <c r="D144" s="2" t="s">
        <v>1619</v>
      </c>
      <c r="E144" s="2" t="s">
        <v>1628</v>
      </c>
      <c r="F144" s="170"/>
      <c r="G144" s="6" t="s">
        <v>163</v>
      </c>
      <c r="H144" s="21" t="s">
        <v>153</v>
      </c>
      <c r="K144" s="13" t="s">
        <v>162</v>
      </c>
      <c r="N144" s="15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28"/>
      <c r="AB144" s="6">
        <v>18</v>
      </c>
      <c r="AC144" s="6">
        <v>0.8</v>
      </c>
      <c r="AD144" s="123">
        <f>AC144*AB144</f>
        <v>14.4</v>
      </c>
      <c r="AK144" s="2" t="s">
        <v>1660</v>
      </c>
      <c r="AL144" s="2" t="s">
        <v>949</v>
      </c>
      <c r="AQ144" s="8"/>
      <c r="AR144" s="8"/>
      <c r="AS144" s="8"/>
      <c r="AT144" s="8"/>
      <c r="AW144" s="6"/>
      <c r="BA144" s="22"/>
      <c r="BD144" s="6"/>
      <c r="BF144" s="8"/>
      <c r="BG144" s="8"/>
      <c r="BH144" s="8"/>
      <c r="BI144" s="8"/>
      <c r="BJ144" s="8"/>
      <c r="BL144" s="8"/>
      <c r="BP144" s="22"/>
      <c r="BW144" s="22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</row>
    <row r="145" spans="1:227" s="2" customFormat="1">
      <c r="A145" s="20" t="s">
        <v>58</v>
      </c>
      <c r="B145" s="17" t="s">
        <v>71</v>
      </c>
      <c r="C145" s="49" t="s">
        <v>62</v>
      </c>
      <c r="D145" s="2" t="s">
        <v>1619</v>
      </c>
      <c r="E145" s="2" t="s">
        <v>1629</v>
      </c>
      <c r="F145" s="170"/>
      <c r="G145" s="6" t="s">
        <v>163</v>
      </c>
      <c r="H145" s="21" t="s">
        <v>163</v>
      </c>
      <c r="K145" s="13" t="s">
        <v>162</v>
      </c>
      <c r="N145" s="15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28"/>
      <c r="AB145" s="6"/>
      <c r="AC145" s="6"/>
      <c r="AD145" s="123"/>
      <c r="AQ145" s="8"/>
      <c r="AR145" s="8"/>
      <c r="AS145" s="8"/>
      <c r="AT145" s="8"/>
      <c r="AW145" s="6"/>
      <c r="BA145" s="22"/>
      <c r="BD145" s="6"/>
      <c r="BF145" s="8"/>
      <c r="BG145" s="8"/>
      <c r="BH145" s="8"/>
      <c r="BI145" s="8"/>
      <c r="BJ145" s="8"/>
      <c r="BL145" s="8"/>
      <c r="BP145" s="22"/>
      <c r="BW145" s="22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</row>
    <row r="146" spans="1:227" s="2" customFormat="1">
      <c r="A146" s="20" t="s">
        <v>58</v>
      </c>
      <c r="B146" s="17" t="s">
        <v>71</v>
      </c>
      <c r="C146" s="49" t="s">
        <v>62</v>
      </c>
      <c r="D146" s="2" t="s">
        <v>1619</v>
      </c>
      <c r="E146" s="2" t="s">
        <v>1630</v>
      </c>
      <c r="F146" s="170"/>
      <c r="G146" s="6" t="s">
        <v>163</v>
      </c>
      <c r="H146" s="21" t="s">
        <v>153</v>
      </c>
      <c r="K146" s="13" t="s">
        <v>162</v>
      </c>
      <c r="N146" s="15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28"/>
      <c r="AB146" s="6">
        <v>15</v>
      </c>
      <c r="AC146" s="6">
        <v>2.5</v>
      </c>
      <c r="AD146" s="123">
        <f>AC146*AB146</f>
        <v>37.5</v>
      </c>
      <c r="AQ146" s="8"/>
      <c r="AR146" s="8"/>
      <c r="AS146" s="8"/>
      <c r="AT146" s="8"/>
      <c r="AW146" s="6"/>
      <c r="BA146" s="22"/>
      <c r="BD146" s="6"/>
      <c r="BF146" s="8"/>
      <c r="BG146" s="8"/>
      <c r="BH146" s="8"/>
      <c r="BI146" s="8"/>
      <c r="BJ146" s="8"/>
      <c r="BL146" s="8"/>
      <c r="BP146" s="22"/>
      <c r="BW146" s="22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</row>
    <row r="147" spans="1:227" s="2" customFormat="1">
      <c r="A147" s="20" t="s">
        <v>58</v>
      </c>
      <c r="B147" s="17" t="s">
        <v>71</v>
      </c>
      <c r="C147" s="49" t="s">
        <v>62</v>
      </c>
      <c r="D147" s="2" t="s">
        <v>1619</v>
      </c>
      <c r="E147" s="2" t="s">
        <v>1631</v>
      </c>
      <c r="F147" s="170"/>
      <c r="G147" s="6" t="s">
        <v>163</v>
      </c>
      <c r="H147" s="21" t="s">
        <v>153</v>
      </c>
      <c r="K147" s="13" t="s">
        <v>162</v>
      </c>
      <c r="N147" s="15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28"/>
      <c r="AB147" s="6">
        <v>13.5</v>
      </c>
      <c r="AC147" s="6">
        <v>5</v>
      </c>
      <c r="AD147" s="123">
        <f>AC147*AB147</f>
        <v>67.5</v>
      </c>
      <c r="AL147" s="22"/>
      <c r="AQ147" s="8"/>
      <c r="AR147" s="8"/>
      <c r="AS147" s="8"/>
      <c r="AT147" s="8"/>
      <c r="AW147" s="6"/>
      <c r="BA147" s="22"/>
      <c r="BD147" s="6"/>
      <c r="BF147" s="8"/>
      <c r="BG147" s="8"/>
      <c r="BH147" s="8"/>
      <c r="BI147" s="8"/>
      <c r="BJ147" s="8"/>
      <c r="BL147" s="8"/>
      <c r="BP147" s="22"/>
      <c r="BW147" s="22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</row>
    <row r="148" spans="1:227" s="2" customFormat="1">
      <c r="A148" s="20" t="s">
        <v>58</v>
      </c>
      <c r="B148" s="17" t="s">
        <v>71</v>
      </c>
      <c r="C148" s="49" t="s">
        <v>62</v>
      </c>
      <c r="D148" s="2" t="s">
        <v>1619</v>
      </c>
      <c r="E148" s="2" t="s">
        <v>1632</v>
      </c>
      <c r="F148" s="170"/>
      <c r="G148" s="6" t="s">
        <v>163</v>
      </c>
      <c r="H148" s="21" t="s">
        <v>163</v>
      </c>
      <c r="K148" s="13" t="s">
        <v>162</v>
      </c>
      <c r="N148" s="15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28"/>
      <c r="AB148" s="6"/>
      <c r="AC148" s="6"/>
      <c r="AD148" s="123"/>
      <c r="AL148" s="22"/>
      <c r="AQ148" s="8"/>
      <c r="AR148" s="8"/>
      <c r="AS148" s="8"/>
      <c r="AT148" s="8"/>
      <c r="AW148" s="6"/>
      <c r="BA148" s="22"/>
      <c r="BD148" s="6"/>
      <c r="BF148" s="8"/>
      <c r="BG148" s="8"/>
      <c r="BH148" s="8"/>
      <c r="BI148" s="8"/>
      <c r="BJ148" s="8"/>
      <c r="BL148" s="8"/>
      <c r="BP148" s="22"/>
      <c r="BW148" s="22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</row>
    <row r="149" spans="1:227" s="2" customFormat="1">
      <c r="A149" s="20" t="s">
        <v>58</v>
      </c>
      <c r="B149" s="17" t="s">
        <v>71</v>
      </c>
      <c r="C149" s="49" t="s">
        <v>62</v>
      </c>
      <c r="D149" s="2" t="s">
        <v>1619</v>
      </c>
      <c r="E149" s="2" t="s">
        <v>1633</v>
      </c>
      <c r="F149" s="170"/>
      <c r="G149" s="6" t="s">
        <v>163</v>
      </c>
      <c r="H149" s="21" t="s">
        <v>153</v>
      </c>
      <c r="K149" s="13" t="s">
        <v>162</v>
      </c>
      <c r="M149" s="4"/>
      <c r="N149" s="15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28"/>
      <c r="AB149" s="6">
        <v>11.5</v>
      </c>
      <c r="AC149" s="6">
        <v>1.6</v>
      </c>
      <c r="AD149" s="123">
        <f>AB149*AC149</f>
        <v>18.400000000000002</v>
      </c>
      <c r="AL149" s="22"/>
      <c r="AQ149" s="8"/>
      <c r="AR149" s="8"/>
      <c r="AS149" s="8"/>
      <c r="AT149" s="8"/>
      <c r="AW149" s="6"/>
      <c r="BA149" s="22"/>
      <c r="BD149" s="6"/>
      <c r="BF149" s="8"/>
      <c r="BG149" s="8"/>
      <c r="BH149" s="8"/>
      <c r="BI149" s="8"/>
      <c r="BJ149" s="8"/>
      <c r="BL149" s="8"/>
      <c r="BP149" s="22"/>
      <c r="BW149" s="22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</row>
    <row r="150" spans="1:227" s="2" customFormat="1">
      <c r="A150" s="20" t="s">
        <v>58</v>
      </c>
      <c r="B150" s="17" t="s">
        <v>71</v>
      </c>
      <c r="C150" s="49" t="s">
        <v>62</v>
      </c>
      <c r="D150" s="2" t="s">
        <v>1619</v>
      </c>
      <c r="E150" s="2" t="s">
        <v>1634</v>
      </c>
      <c r="F150" s="170"/>
      <c r="G150" s="6" t="s">
        <v>163</v>
      </c>
      <c r="H150" s="21" t="s">
        <v>153</v>
      </c>
      <c r="K150" s="13" t="s">
        <v>162</v>
      </c>
      <c r="N150" s="15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28"/>
      <c r="AB150" s="6">
        <v>12.6</v>
      </c>
      <c r="AC150" s="6"/>
      <c r="AD150" s="123"/>
      <c r="AL150" s="22"/>
      <c r="AQ150" s="8"/>
      <c r="AR150" s="8"/>
      <c r="AS150" s="8"/>
      <c r="AT150" s="8"/>
      <c r="AW150" s="6"/>
      <c r="BA150" s="22"/>
      <c r="BD150" s="6"/>
      <c r="BF150" s="8"/>
      <c r="BG150" s="8"/>
      <c r="BH150" s="8"/>
      <c r="BI150" s="8"/>
      <c r="BJ150" s="8"/>
      <c r="BL150" s="8"/>
      <c r="BP150" s="22"/>
      <c r="BW150" s="22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</row>
    <row r="151" spans="1:227" s="2" customFormat="1">
      <c r="A151" s="20" t="s">
        <v>58</v>
      </c>
      <c r="B151" s="17" t="s">
        <v>71</v>
      </c>
      <c r="C151" s="49" t="s">
        <v>62</v>
      </c>
      <c r="D151" s="2" t="s">
        <v>1619</v>
      </c>
      <c r="E151" s="2" t="s">
        <v>1635</v>
      </c>
      <c r="F151" s="170"/>
      <c r="G151" s="6" t="s">
        <v>163</v>
      </c>
      <c r="H151" s="21" t="s">
        <v>163</v>
      </c>
      <c r="K151" s="13" t="s">
        <v>162</v>
      </c>
      <c r="N151" s="15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28"/>
      <c r="AB151" s="6"/>
      <c r="AC151" s="6"/>
      <c r="AD151" s="123"/>
      <c r="AL151" s="22"/>
      <c r="AQ151" s="8"/>
      <c r="AR151" s="8"/>
      <c r="AS151" s="8"/>
      <c r="AT151" s="8"/>
      <c r="AW151" s="6"/>
      <c r="BA151" s="22"/>
      <c r="BD151" s="6"/>
      <c r="BF151" s="8"/>
      <c r="BG151" s="8"/>
      <c r="BH151" s="8"/>
      <c r="BI151" s="8"/>
      <c r="BJ151" s="8"/>
      <c r="BL151" s="8"/>
      <c r="BP151" s="22"/>
      <c r="BW151" s="22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</row>
    <row r="152" spans="1:227" s="2" customFormat="1">
      <c r="A152" s="20" t="s">
        <v>58</v>
      </c>
      <c r="B152" s="17" t="s">
        <v>71</v>
      </c>
      <c r="C152" s="49" t="s">
        <v>62</v>
      </c>
      <c r="D152" s="2" t="s">
        <v>1619</v>
      </c>
      <c r="E152" s="2" t="s">
        <v>1636</v>
      </c>
      <c r="F152" s="170"/>
      <c r="G152" s="6" t="s">
        <v>163</v>
      </c>
      <c r="H152" s="21" t="s">
        <v>153</v>
      </c>
      <c r="K152" s="13" t="s">
        <v>162</v>
      </c>
      <c r="N152" s="15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28"/>
      <c r="AB152" s="6">
        <v>9</v>
      </c>
      <c r="AC152" s="6">
        <v>0.7</v>
      </c>
      <c r="AD152" s="123">
        <f>AB152*AC152</f>
        <v>6.3</v>
      </c>
      <c r="AL152" s="22"/>
      <c r="AQ152" s="8"/>
      <c r="AR152" s="8"/>
      <c r="AS152" s="8"/>
      <c r="AT152" s="8"/>
      <c r="AW152" s="6"/>
      <c r="BA152" s="22"/>
      <c r="BD152" s="6"/>
      <c r="BF152" s="8"/>
      <c r="BG152" s="8"/>
      <c r="BH152" s="8"/>
      <c r="BI152" s="8"/>
      <c r="BJ152" s="8"/>
      <c r="BL152" s="8"/>
      <c r="BP152" s="22"/>
      <c r="BW152" s="22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</row>
    <row r="153" spans="1:227" s="2" customFormat="1">
      <c r="A153" s="20" t="s">
        <v>58</v>
      </c>
      <c r="B153" s="17" t="s">
        <v>71</v>
      </c>
      <c r="C153" s="49" t="s">
        <v>62</v>
      </c>
      <c r="D153" s="2" t="s">
        <v>1621</v>
      </c>
      <c r="E153" s="2" t="s">
        <v>1622</v>
      </c>
      <c r="F153" s="170" t="s">
        <v>1623</v>
      </c>
      <c r="G153" s="6" t="s">
        <v>163</v>
      </c>
      <c r="H153" s="21" t="s">
        <v>153</v>
      </c>
      <c r="K153" s="13" t="s">
        <v>162</v>
      </c>
      <c r="N153" s="15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28"/>
      <c r="AB153" s="6">
        <v>9</v>
      </c>
      <c r="AC153" s="6"/>
      <c r="AD153" s="6"/>
      <c r="AK153" s="2" t="s">
        <v>1658</v>
      </c>
      <c r="AL153" s="22"/>
      <c r="AQ153" s="8"/>
      <c r="AR153" s="8"/>
      <c r="AS153" s="8"/>
      <c r="AT153" s="8"/>
      <c r="AW153" s="6"/>
      <c r="BA153" s="22"/>
      <c r="BD153" s="6"/>
      <c r="BF153" s="8"/>
      <c r="BG153" s="8"/>
      <c r="BH153" s="8"/>
      <c r="BI153" s="8"/>
      <c r="BJ153" s="8"/>
      <c r="BL153" s="8"/>
      <c r="BP153" s="22"/>
      <c r="BW153" s="22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</row>
    <row r="154" spans="1:227" s="2" customFormat="1">
      <c r="A154" s="20" t="s">
        <v>58</v>
      </c>
      <c r="B154" s="17" t="s">
        <v>71</v>
      </c>
      <c r="C154" s="49" t="s">
        <v>62</v>
      </c>
      <c r="D154" s="2" t="s">
        <v>1637</v>
      </c>
      <c r="E154" s="2" t="s">
        <v>1638</v>
      </c>
      <c r="F154" s="170"/>
      <c r="G154" s="6" t="s">
        <v>163</v>
      </c>
      <c r="H154" s="21" t="s">
        <v>163</v>
      </c>
      <c r="I154" s="13" t="s">
        <v>162</v>
      </c>
      <c r="K154" s="6">
        <v>199.99</v>
      </c>
      <c r="M154" s="13" t="s">
        <v>162</v>
      </c>
      <c r="N154" s="15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28"/>
      <c r="AB154" s="6"/>
      <c r="AC154" s="6"/>
      <c r="AD154" s="6"/>
      <c r="AK154" s="2" t="s">
        <v>1661</v>
      </c>
      <c r="AL154" s="22"/>
      <c r="AQ154" s="8"/>
      <c r="AR154" s="8"/>
      <c r="AS154" s="8"/>
      <c r="AT154" s="8"/>
      <c r="AW154" s="6"/>
      <c r="BA154" s="22"/>
      <c r="BD154" s="6"/>
      <c r="BF154" s="8"/>
      <c r="BG154" s="8"/>
      <c r="BH154" s="8"/>
      <c r="BI154" s="8"/>
      <c r="BJ154" s="8"/>
      <c r="BL154" s="8"/>
      <c r="BP154" s="22"/>
      <c r="BW154" s="22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</row>
    <row r="155" spans="1:227" s="2" customFormat="1">
      <c r="A155" s="20" t="s">
        <v>58</v>
      </c>
      <c r="B155" s="17" t="s">
        <v>71</v>
      </c>
      <c r="C155" s="49" t="s">
        <v>62</v>
      </c>
      <c r="D155" s="2" t="s">
        <v>1637</v>
      </c>
      <c r="E155" s="2" t="s">
        <v>1639</v>
      </c>
      <c r="F155" s="170"/>
      <c r="G155" s="6" t="s">
        <v>163</v>
      </c>
      <c r="H155" s="21" t="s">
        <v>163</v>
      </c>
      <c r="I155" s="13" t="s">
        <v>162</v>
      </c>
      <c r="K155" s="6">
        <v>99.99</v>
      </c>
      <c r="M155" s="13" t="s">
        <v>162</v>
      </c>
      <c r="N155" s="15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28"/>
      <c r="AB155" s="6"/>
      <c r="AC155" s="6"/>
      <c r="AD155" s="6"/>
      <c r="AK155" s="2" t="s">
        <v>1661</v>
      </c>
      <c r="AL155" s="22"/>
      <c r="AQ155" s="8"/>
      <c r="AR155" s="8"/>
      <c r="AS155" s="8"/>
      <c r="AT155" s="8"/>
      <c r="AW155" s="6"/>
      <c r="BA155" s="22"/>
      <c r="BD155" s="6"/>
      <c r="BF155" s="8"/>
      <c r="BG155" s="8"/>
      <c r="BH155" s="8"/>
      <c r="BI155" s="8"/>
      <c r="BJ155" s="8"/>
      <c r="BL155" s="8"/>
      <c r="BP155" s="22"/>
      <c r="BW155" s="22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</row>
    <row r="156" spans="1:227" s="2" customFormat="1">
      <c r="A156" s="20" t="s">
        <v>58</v>
      </c>
      <c r="B156" s="17" t="s">
        <v>71</v>
      </c>
      <c r="C156" s="49" t="s">
        <v>62</v>
      </c>
      <c r="D156" s="2" t="s">
        <v>1637</v>
      </c>
      <c r="E156" s="2" t="s">
        <v>1640</v>
      </c>
      <c r="F156" s="170"/>
      <c r="G156" s="6" t="s">
        <v>163</v>
      </c>
      <c r="H156" s="21" t="s">
        <v>163</v>
      </c>
      <c r="I156" s="13" t="s">
        <v>162</v>
      </c>
      <c r="K156" s="6">
        <v>99.99</v>
      </c>
      <c r="M156" s="13" t="s">
        <v>162</v>
      </c>
      <c r="N156" s="15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28"/>
      <c r="AB156" s="6"/>
      <c r="AC156" s="6"/>
      <c r="AD156" s="6"/>
      <c r="AK156" s="2" t="s">
        <v>1661</v>
      </c>
      <c r="AL156" s="22"/>
      <c r="AQ156" s="8"/>
      <c r="AR156" s="8"/>
      <c r="AS156" s="8"/>
      <c r="AT156" s="8"/>
      <c r="AW156" s="6"/>
      <c r="BA156" s="22"/>
      <c r="BD156" s="6"/>
      <c r="BF156" s="8"/>
      <c r="BG156" s="8"/>
      <c r="BH156" s="8"/>
      <c r="BI156" s="8"/>
      <c r="BJ156" s="8"/>
      <c r="BL156" s="8"/>
      <c r="BP156" s="22"/>
      <c r="BW156" s="22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</row>
    <row r="157" spans="1:227" s="2" customFormat="1" ht="12" customHeight="1">
      <c r="A157" s="20" t="s">
        <v>58</v>
      </c>
      <c r="B157" s="17" t="s">
        <v>71</v>
      </c>
      <c r="C157" s="49" t="s">
        <v>62</v>
      </c>
      <c r="D157" s="2" t="s">
        <v>1637</v>
      </c>
      <c r="E157" s="2" t="s">
        <v>1641</v>
      </c>
      <c r="F157" s="170"/>
      <c r="G157" s="6" t="s">
        <v>163</v>
      </c>
      <c r="H157" s="21" t="s">
        <v>163</v>
      </c>
      <c r="I157" s="13" t="s">
        <v>162</v>
      </c>
      <c r="K157" s="6">
        <v>99.99</v>
      </c>
      <c r="M157" s="13" t="s">
        <v>162</v>
      </c>
      <c r="N157" s="15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8"/>
      <c r="AB157" s="6"/>
      <c r="AC157" s="6"/>
      <c r="AD157" s="6"/>
      <c r="AK157" s="2" t="s">
        <v>1661</v>
      </c>
      <c r="AL157" s="22"/>
      <c r="AQ157" s="8"/>
      <c r="AR157" s="8"/>
      <c r="AS157" s="8"/>
      <c r="AT157" s="8"/>
      <c r="AW157" s="6"/>
      <c r="BA157" s="22"/>
      <c r="BD157" s="6"/>
      <c r="BF157" s="8"/>
      <c r="BG157" s="8"/>
      <c r="BH157" s="8"/>
      <c r="BI157" s="8"/>
      <c r="BJ157" s="8"/>
      <c r="BL157" s="8"/>
      <c r="BP157" s="22"/>
      <c r="BW157" s="22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</row>
    <row r="158" spans="1:227" s="2" customFormat="1">
      <c r="A158" s="20" t="s">
        <v>58</v>
      </c>
      <c r="B158" s="17" t="s">
        <v>71</v>
      </c>
      <c r="C158" s="49" t="s">
        <v>62</v>
      </c>
      <c r="D158" s="2" t="s">
        <v>1637</v>
      </c>
      <c r="E158" s="2" t="s">
        <v>1642</v>
      </c>
      <c r="F158" s="170"/>
      <c r="G158" s="6" t="s">
        <v>163</v>
      </c>
      <c r="H158" s="21" t="s">
        <v>163</v>
      </c>
      <c r="I158" s="13" t="s">
        <v>162</v>
      </c>
      <c r="K158" s="6">
        <v>49.99</v>
      </c>
      <c r="M158" s="13" t="s">
        <v>162</v>
      </c>
      <c r="N158" s="15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8"/>
      <c r="AB158" s="6"/>
      <c r="AC158" s="6"/>
      <c r="AD158" s="6"/>
      <c r="AK158" s="2" t="s">
        <v>1661</v>
      </c>
      <c r="AL158" s="22"/>
      <c r="AQ158" s="8"/>
      <c r="AR158" s="8"/>
      <c r="AS158" s="8"/>
      <c r="AT158" s="8"/>
      <c r="AW158" s="6"/>
      <c r="BA158" s="22"/>
      <c r="BD158" s="6"/>
      <c r="BF158" s="8"/>
      <c r="BG158" s="8"/>
      <c r="BH158" s="8"/>
      <c r="BI158" s="8"/>
      <c r="BJ158" s="8"/>
      <c r="BL158" s="8"/>
      <c r="BP158" s="22"/>
      <c r="BW158" s="22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</row>
    <row r="159" spans="1:227" s="2" customFormat="1">
      <c r="A159" s="20" t="s">
        <v>58</v>
      </c>
      <c r="B159" s="17" t="s">
        <v>71</v>
      </c>
      <c r="C159" s="49" t="s">
        <v>62</v>
      </c>
      <c r="D159" s="2" t="s">
        <v>1637</v>
      </c>
      <c r="E159" s="2" t="s">
        <v>1643</v>
      </c>
      <c r="F159" s="170"/>
      <c r="G159" s="6" t="s">
        <v>163</v>
      </c>
      <c r="H159" s="21" t="s">
        <v>163</v>
      </c>
      <c r="I159" s="13" t="s">
        <v>162</v>
      </c>
      <c r="K159" s="6">
        <v>69.989999999999995</v>
      </c>
      <c r="M159" s="13" t="s">
        <v>162</v>
      </c>
      <c r="N159" s="15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8"/>
      <c r="AB159" s="6"/>
      <c r="AC159" s="6"/>
      <c r="AD159" s="6"/>
      <c r="AK159" s="2" t="s">
        <v>1661</v>
      </c>
      <c r="AL159" s="22"/>
      <c r="AQ159" s="8"/>
      <c r="AR159" s="8"/>
      <c r="AS159" s="8"/>
      <c r="AT159" s="8"/>
      <c r="AW159" s="6"/>
      <c r="BA159" s="22"/>
      <c r="BD159" s="6"/>
      <c r="BF159" s="8"/>
      <c r="BG159" s="8"/>
      <c r="BH159" s="8"/>
      <c r="BI159" s="8"/>
      <c r="BJ159" s="8"/>
      <c r="BL159" s="8"/>
      <c r="BP159" s="22"/>
      <c r="BW159" s="22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</row>
    <row r="160" spans="1:227" s="2" customFormat="1">
      <c r="A160" s="20" t="s">
        <v>58</v>
      </c>
      <c r="B160" s="17" t="s">
        <v>71</v>
      </c>
      <c r="C160" s="49" t="s">
        <v>62</v>
      </c>
      <c r="D160" s="2" t="s">
        <v>1637</v>
      </c>
      <c r="E160" s="2" t="s">
        <v>1644</v>
      </c>
      <c r="F160" s="170"/>
      <c r="G160" s="6" t="s">
        <v>163</v>
      </c>
      <c r="H160" s="21" t="s">
        <v>163</v>
      </c>
      <c r="I160" s="13" t="s">
        <v>162</v>
      </c>
      <c r="K160" s="6">
        <v>399.99</v>
      </c>
      <c r="M160" s="13" t="s">
        <v>162</v>
      </c>
      <c r="N160" s="15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8"/>
      <c r="AB160" s="6"/>
      <c r="AC160" s="6"/>
      <c r="AD160" s="6"/>
      <c r="AK160" s="2" t="s">
        <v>1661</v>
      </c>
      <c r="AL160" s="22"/>
      <c r="AQ160" s="8"/>
      <c r="AR160" s="8"/>
      <c r="AS160" s="8"/>
      <c r="AT160" s="8"/>
      <c r="AW160" s="6"/>
      <c r="BA160" s="22"/>
      <c r="BD160" s="6"/>
      <c r="BF160" s="8"/>
      <c r="BG160" s="8"/>
      <c r="BH160" s="8"/>
      <c r="BI160" s="8"/>
      <c r="BJ160" s="8"/>
      <c r="BL160" s="8"/>
      <c r="BP160" s="22"/>
      <c r="BW160" s="22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</row>
    <row r="161" spans="1:227" s="2" customFormat="1">
      <c r="A161" s="20" t="s">
        <v>58</v>
      </c>
      <c r="B161" s="17" t="s">
        <v>71</v>
      </c>
      <c r="C161" s="49" t="s">
        <v>62</v>
      </c>
      <c r="D161" s="2" t="s">
        <v>1637</v>
      </c>
      <c r="E161" s="2" t="s">
        <v>1645</v>
      </c>
      <c r="F161" s="170"/>
      <c r="G161" s="6" t="s">
        <v>163</v>
      </c>
      <c r="H161" s="21" t="s">
        <v>163</v>
      </c>
      <c r="I161" s="13" t="s">
        <v>162</v>
      </c>
      <c r="K161" s="6">
        <v>29.99</v>
      </c>
      <c r="M161" s="13" t="s">
        <v>162</v>
      </c>
      <c r="N161" s="15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8"/>
      <c r="AB161" s="6"/>
      <c r="AC161" s="6"/>
      <c r="AD161" s="6"/>
      <c r="AK161" s="2" t="s">
        <v>1661</v>
      </c>
      <c r="AL161" s="22"/>
      <c r="AQ161" s="8"/>
      <c r="AR161" s="8"/>
      <c r="AS161" s="8"/>
      <c r="AT161" s="8"/>
      <c r="AW161" s="6"/>
      <c r="BA161" s="22"/>
      <c r="BD161" s="6"/>
      <c r="BF161" s="8"/>
      <c r="BG161" s="8"/>
      <c r="BH161" s="8"/>
      <c r="BI161" s="8"/>
      <c r="BJ161" s="8"/>
      <c r="BL161" s="8"/>
      <c r="BP161" s="22"/>
      <c r="BW161" s="22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</row>
    <row r="162" spans="1:227" s="2" customFormat="1">
      <c r="A162" s="20" t="s">
        <v>58</v>
      </c>
      <c r="B162" s="17" t="s">
        <v>71</v>
      </c>
      <c r="C162" s="49" t="s">
        <v>62</v>
      </c>
      <c r="D162" s="2" t="s">
        <v>1637</v>
      </c>
      <c r="E162" s="2" t="s">
        <v>1646</v>
      </c>
      <c r="F162" s="170"/>
      <c r="G162" s="6" t="s">
        <v>163</v>
      </c>
      <c r="H162" s="21" t="s">
        <v>153</v>
      </c>
      <c r="I162" s="13" t="s">
        <v>162</v>
      </c>
      <c r="K162" s="6">
        <v>19.989999999999998</v>
      </c>
      <c r="M162" s="13" t="s">
        <v>162</v>
      </c>
      <c r="N162" s="15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8"/>
      <c r="AB162" s="6"/>
      <c r="AC162" s="6"/>
      <c r="AD162" s="6">
        <v>6</v>
      </c>
      <c r="AK162" s="2" t="s">
        <v>1661</v>
      </c>
      <c r="AL162" s="22"/>
      <c r="AQ162" s="8"/>
      <c r="AR162" s="8"/>
      <c r="AS162" s="8"/>
      <c r="AT162" s="8"/>
      <c r="AW162" s="6"/>
      <c r="BA162" s="22"/>
      <c r="BD162" s="6"/>
      <c r="BF162" s="8"/>
      <c r="BG162" s="8"/>
      <c r="BH162" s="8"/>
      <c r="BI162" s="8"/>
      <c r="BJ162" s="8"/>
      <c r="BL162" s="8"/>
      <c r="BP162" s="22"/>
      <c r="BW162" s="22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</row>
    <row r="163" spans="1:227" s="2" customFormat="1">
      <c r="A163" s="20" t="s">
        <v>58</v>
      </c>
      <c r="B163" s="17" t="s">
        <v>71</v>
      </c>
      <c r="C163" s="49" t="s">
        <v>62</v>
      </c>
      <c r="D163" s="2" t="s">
        <v>1637</v>
      </c>
      <c r="E163" s="2" t="s">
        <v>1647</v>
      </c>
      <c r="F163" s="170"/>
      <c r="G163" s="6" t="s">
        <v>163</v>
      </c>
      <c r="H163" s="21" t="s">
        <v>163</v>
      </c>
      <c r="I163" s="13" t="s">
        <v>162</v>
      </c>
      <c r="K163" s="6">
        <v>199.99</v>
      </c>
      <c r="M163" s="13" t="s">
        <v>162</v>
      </c>
      <c r="N163" s="15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28"/>
      <c r="AB163" s="6"/>
      <c r="AC163" s="6"/>
      <c r="AD163" s="6"/>
      <c r="AK163" s="2" t="s">
        <v>1661</v>
      </c>
      <c r="AL163" s="22"/>
      <c r="AQ163" s="8"/>
      <c r="AR163" s="8"/>
      <c r="AS163" s="8"/>
      <c r="AT163" s="8"/>
      <c r="AW163" s="6"/>
      <c r="BA163" s="22"/>
      <c r="BD163" s="6"/>
      <c r="BF163" s="8"/>
      <c r="BG163" s="8"/>
      <c r="BH163" s="8"/>
      <c r="BI163" s="8"/>
      <c r="BJ163" s="8"/>
      <c r="BL163" s="8"/>
      <c r="BP163" s="22"/>
      <c r="BW163" s="22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</row>
    <row r="164" spans="1:227" s="2" customFormat="1">
      <c r="A164" s="20" t="s">
        <v>58</v>
      </c>
      <c r="B164" s="17" t="s">
        <v>71</v>
      </c>
      <c r="C164" s="49" t="s">
        <v>62</v>
      </c>
      <c r="D164" s="2" t="s">
        <v>1648</v>
      </c>
      <c r="E164" s="2" t="s">
        <v>1649</v>
      </c>
      <c r="F164" s="170"/>
      <c r="G164" s="6" t="s">
        <v>163</v>
      </c>
      <c r="H164" s="21" t="s">
        <v>163</v>
      </c>
      <c r="I164" s="13" t="s">
        <v>162</v>
      </c>
      <c r="K164" s="6">
        <v>199.95</v>
      </c>
      <c r="M164" s="13" t="s">
        <v>162</v>
      </c>
      <c r="N164" s="15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28"/>
      <c r="AB164" s="6"/>
      <c r="AC164" s="6"/>
      <c r="AD164" s="6"/>
      <c r="AK164" s="2" t="s">
        <v>1662</v>
      </c>
      <c r="AL164" s="22"/>
      <c r="AQ164" s="8"/>
      <c r="AR164" s="8"/>
      <c r="AS164" s="8"/>
      <c r="AT164" s="8"/>
      <c r="AW164" s="6"/>
      <c r="BA164" s="22"/>
      <c r="BD164" s="6"/>
      <c r="BF164" s="8"/>
      <c r="BG164" s="8"/>
      <c r="BH164" s="8"/>
      <c r="BI164" s="8"/>
      <c r="BJ164" s="8"/>
      <c r="BL164" s="8"/>
      <c r="BP164" s="22"/>
      <c r="BW164" s="22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</row>
    <row r="165" spans="1:227" s="2" customFormat="1">
      <c r="A165" s="20" t="s">
        <v>58</v>
      </c>
      <c r="B165" s="17" t="s">
        <v>71</v>
      </c>
      <c r="C165" s="49" t="s">
        <v>62</v>
      </c>
      <c r="D165" s="2" t="s">
        <v>1648</v>
      </c>
      <c r="E165" s="2" t="s">
        <v>1650</v>
      </c>
      <c r="F165" s="170"/>
      <c r="G165" s="6" t="s">
        <v>163</v>
      </c>
      <c r="H165" s="21" t="s">
        <v>163</v>
      </c>
      <c r="I165" s="13" t="s">
        <v>162</v>
      </c>
      <c r="K165" s="6">
        <v>99.95</v>
      </c>
      <c r="M165" s="13" t="s">
        <v>162</v>
      </c>
      <c r="N165" s="15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28"/>
      <c r="AB165" s="6"/>
      <c r="AC165" s="6"/>
      <c r="AD165" s="6"/>
      <c r="AK165" s="2" t="s">
        <v>1662</v>
      </c>
      <c r="AL165" s="22"/>
      <c r="AQ165" s="8"/>
      <c r="AR165" s="8"/>
      <c r="AS165" s="8"/>
      <c r="AT165" s="8"/>
      <c r="AW165" s="6"/>
      <c r="BA165" s="22"/>
      <c r="BD165" s="6"/>
      <c r="BF165" s="8"/>
      <c r="BG165" s="8"/>
      <c r="BH165" s="8"/>
      <c r="BI165" s="8"/>
      <c r="BJ165" s="8"/>
      <c r="BL165" s="8"/>
      <c r="BP165" s="22"/>
      <c r="BW165" s="22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</row>
    <row r="166" spans="1:227" s="2" customFormat="1">
      <c r="A166" s="20" t="s">
        <v>58</v>
      </c>
      <c r="B166" s="17" t="s">
        <v>71</v>
      </c>
      <c r="C166" s="49" t="s">
        <v>62</v>
      </c>
      <c r="D166" s="2" t="s">
        <v>1648</v>
      </c>
      <c r="E166" s="2" t="s">
        <v>1651</v>
      </c>
      <c r="F166" s="170"/>
      <c r="G166" s="6" t="s">
        <v>163</v>
      </c>
      <c r="H166" s="21" t="s">
        <v>163</v>
      </c>
      <c r="I166" s="13" t="s">
        <v>162</v>
      </c>
      <c r="K166" s="6">
        <v>79.989999999999995</v>
      </c>
      <c r="M166" s="13" t="s">
        <v>162</v>
      </c>
      <c r="N166" s="15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28"/>
      <c r="AB166" s="6"/>
      <c r="AC166" s="6"/>
      <c r="AD166" s="6"/>
      <c r="AK166" s="2" t="s">
        <v>1662</v>
      </c>
      <c r="AL166" s="22"/>
      <c r="AQ166" s="8"/>
      <c r="AR166" s="8"/>
      <c r="AS166" s="8"/>
      <c r="AT166" s="8"/>
      <c r="AW166" s="6"/>
      <c r="BA166" s="22"/>
      <c r="BD166" s="6"/>
      <c r="BF166" s="8"/>
      <c r="BG166" s="8"/>
      <c r="BH166" s="8"/>
      <c r="BI166" s="8"/>
      <c r="BJ166" s="8"/>
      <c r="BL166" s="8"/>
      <c r="BP166" s="22"/>
      <c r="BW166" s="22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</row>
    <row r="167" spans="1:227" s="2" customFormat="1">
      <c r="A167" s="20" t="s">
        <v>58</v>
      </c>
      <c r="B167" s="17" t="s">
        <v>71</v>
      </c>
      <c r="C167" s="49" t="s">
        <v>63</v>
      </c>
      <c r="D167" s="2" t="s">
        <v>1994</v>
      </c>
      <c r="E167" s="2" t="s">
        <v>1995</v>
      </c>
      <c r="F167" s="102" t="s">
        <v>1996</v>
      </c>
      <c r="G167" s="2" t="s">
        <v>163</v>
      </c>
      <c r="H167" s="22" t="s">
        <v>163</v>
      </c>
      <c r="K167" s="13"/>
      <c r="N167" s="15"/>
      <c r="AA167" s="28"/>
      <c r="AL167" s="22" t="s">
        <v>949</v>
      </c>
      <c r="AN167" s="8"/>
      <c r="AS167" s="8"/>
      <c r="AU167" s="8"/>
      <c r="BA167" s="22"/>
      <c r="BE167" s="7"/>
      <c r="BF167" s="8"/>
      <c r="BG167" s="8"/>
      <c r="BH167" s="8"/>
      <c r="BI167" s="8"/>
      <c r="BJ167" s="8"/>
      <c r="BK167" s="13"/>
      <c r="BP167" s="26"/>
      <c r="BQ167" s="8"/>
      <c r="BR167" s="9"/>
      <c r="BW167" s="22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DI167" s="6"/>
      <c r="DJ167" s="6"/>
      <c r="DK167" s="6"/>
      <c r="DL167" s="6"/>
      <c r="DM167" s="6"/>
      <c r="DN167" s="6"/>
      <c r="DO167" s="6"/>
    </row>
    <row r="168" spans="1:227" s="2" customFormat="1">
      <c r="A168" s="20" t="s">
        <v>58</v>
      </c>
      <c r="B168" s="17" t="s">
        <v>71</v>
      </c>
      <c r="C168" s="49" t="s">
        <v>63</v>
      </c>
      <c r="D168" s="2" t="s">
        <v>1974</v>
      </c>
      <c r="F168" s="102" t="s">
        <v>1975</v>
      </c>
      <c r="G168" s="2" t="s">
        <v>163</v>
      </c>
      <c r="H168" s="22" t="s">
        <v>163</v>
      </c>
      <c r="K168" s="13"/>
      <c r="N168" s="15"/>
      <c r="AA168" s="28" t="s">
        <v>163</v>
      </c>
      <c r="AL168" s="22" t="s">
        <v>949</v>
      </c>
      <c r="AN168" s="8"/>
      <c r="AS168" s="8"/>
      <c r="AU168" s="8"/>
      <c r="BA168" s="22"/>
      <c r="BE168" s="7"/>
      <c r="BF168" s="8"/>
      <c r="BG168" s="8"/>
      <c r="BH168" s="8"/>
      <c r="BI168" s="8"/>
      <c r="BJ168" s="8"/>
      <c r="BK168" s="13"/>
      <c r="BP168" s="26"/>
      <c r="BQ168" s="8"/>
      <c r="BR168" s="9"/>
      <c r="BW168" s="22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DI168" s="6"/>
      <c r="DJ168" s="6"/>
      <c r="DK168" s="6"/>
      <c r="DL168" s="6"/>
      <c r="DM168" s="6"/>
      <c r="DN168" s="6"/>
      <c r="DO168" s="6"/>
    </row>
    <row r="169" spans="1:227" s="2" customFormat="1">
      <c r="A169" s="20" t="s">
        <v>58</v>
      </c>
      <c r="B169" s="17" t="s">
        <v>71</v>
      </c>
      <c r="C169" s="49" t="s">
        <v>63</v>
      </c>
      <c r="D169" s="2" t="s">
        <v>1980</v>
      </c>
      <c r="F169" s="102" t="s">
        <v>1981</v>
      </c>
      <c r="G169" s="2" t="s">
        <v>163</v>
      </c>
      <c r="H169" s="22" t="s">
        <v>162</v>
      </c>
      <c r="K169" s="13"/>
      <c r="N169" s="15"/>
      <c r="AA169" s="28" t="s">
        <v>163</v>
      </c>
      <c r="AL169" s="22" t="s">
        <v>949</v>
      </c>
      <c r="AN169" s="8"/>
      <c r="AS169" s="8"/>
      <c r="AU169" s="8"/>
      <c r="BA169" s="22"/>
      <c r="BE169" s="7"/>
      <c r="BF169" s="8"/>
      <c r="BG169" s="8"/>
      <c r="BH169" s="8"/>
      <c r="BI169" s="8"/>
      <c r="BJ169" s="8"/>
      <c r="BK169" s="13"/>
      <c r="BP169" s="26"/>
      <c r="BQ169" s="8"/>
      <c r="BR169" s="9"/>
      <c r="BW169" s="22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DI169" s="6"/>
      <c r="DJ169" s="6"/>
      <c r="DK169" s="6"/>
      <c r="DL169" s="6"/>
      <c r="DM169" s="6"/>
      <c r="DN169" s="6"/>
      <c r="DO169" s="6"/>
    </row>
    <row r="170" spans="1:227" s="2" customFormat="1">
      <c r="A170" s="20" t="s">
        <v>58</v>
      </c>
      <c r="B170" s="17" t="s">
        <v>71</v>
      </c>
      <c r="C170" s="49" t="s">
        <v>63</v>
      </c>
      <c r="D170" s="2" t="s">
        <v>1982</v>
      </c>
      <c r="E170" s="2" t="s">
        <v>1983</v>
      </c>
      <c r="F170" s="102" t="s">
        <v>1984</v>
      </c>
      <c r="G170" s="2" t="s">
        <v>163</v>
      </c>
      <c r="H170" s="22" t="s">
        <v>153</v>
      </c>
      <c r="K170" s="13"/>
      <c r="N170" s="15"/>
      <c r="AA170" s="28" t="s">
        <v>153</v>
      </c>
      <c r="AB170" s="2">
        <v>12</v>
      </c>
      <c r="AC170" s="2">
        <v>2</v>
      </c>
      <c r="AD170" s="2">
        <v>24</v>
      </c>
      <c r="AL170" s="22" t="s">
        <v>949</v>
      </c>
      <c r="AN170" s="8"/>
      <c r="AS170" s="8"/>
      <c r="AU170" s="8"/>
      <c r="BA170" s="22"/>
      <c r="BE170" s="7"/>
      <c r="BF170" s="8"/>
      <c r="BG170" s="8"/>
      <c r="BH170" s="8"/>
      <c r="BI170" s="8"/>
      <c r="BJ170" s="8"/>
      <c r="BK170" s="13"/>
      <c r="BP170" s="26"/>
      <c r="BQ170" s="8"/>
      <c r="BR170" s="9"/>
      <c r="BW170" s="22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DI170" s="6"/>
      <c r="DJ170" s="6"/>
      <c r="DK170" s="6"/>
      <c r="DL170" s="6"/>
      <c r="DM170" s="6"/>
      <c r="DN170" s="6"/>
      <c r="DO170" s="6"/>
    </row>
    <row r="171" spans="1:227" s="2" customFormat="1">
      <c r="A171" s="20" t="s">
        <v>58</v>
      </c>
      <c r="B171" s="17" t="s">
        <v>71</v>
      </c>
      <c r="C171" s="49" t="s">
        <v>63</v>
      </c>
      <c r="D171" s="2" t="s">
        <v>1978</v>
      </c>
      <c r="F171" s="102" t="s">
        <v>1979</v>
      </c>
      <c r="G171" s="2" t="s">
        <v>163</v>
      </c>
      <c r="H171" s="22" t="s">
        <v>163</v>
      </c>
      <c r="K171" s="13"/>
      <c r="N171" s="15"/>
      <c r="AA171" s="28" t="s">
        <v>163</v>
      </c>
      <c r="AL171" s="22" t="s">
        <v>949</v>
      </c>
      <c r="AN171" s="8"/>
      <c r="AS171" s="8"/>
      <c r="AU171" s="8"/>
      <c r="BA171" s="22"/>
      <c r="BE171" s="7"/>
      <c r="BF171" s="8"/>
      <c r="BG171" s="8"/>
      <c r="BH171" s="8"/>
      <c r="BI171" s="8"/>
      <c r="BJ171" s="8"/>
      <c r="BK171" s="13"/>
      <c r="BP171" s="26"/>
      <c r="BQ171" s="8"/>
      <c r="BR171" s="9"/>
      <c r="BW171" s="22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DI171" s="6"/>
      <c r="DJ171" s="6"/>
      <c r="DK171" s="6"/>
      <c r="DL171" s="6"/>
      <c r="DM171" s="6"/>
      <c r="DN171" s="6"/>
      <c r="DO171" s="6"/>
    </row>
    <row r="172" spans="1:227" s="2" customFormat="1">
      <c r="A172" s="20" t="s">
        <v>58</v>
      </c>
      <c r="B172" s="17" t="s">
        <v>71</v>
      </c>
      <c r="C172" s="49" t="s">
        <v>63</v>
      </c>
      <c r="D172" s="2" t="s">
        <v>1976</v>
      </c>
      <c r="F172" s="102" t="s">
        <v>1977</v>
      </c>
      <c r="G172" s="2" t="s">
        <v>163</v>
      </c>
      <c r="H172" s="22" t="s">
        <v>163</v>
      </c>
      <c r="K172" s="13"/>
      <c r="N172" s="15"/>
      <c r="AA172" s="28" t="s">
        <v>163</v>
      </c>
      <c r="AL172" s="22" t="s">
        <v>949</v>
      </c>
      <c r="AN172" s="8"/>
      <c r="AS172" s="8"/>
      <c r="AU172" s="8"/>
      <c r="BA172" s="22"/>
      <c r="BE172" s="7"/>
      <c r="BF172" s="8"/>
      <c r="BG172" s="8"/>
      <c r="BH172" s="8"/>
      <c r="BI172" s="8"/>
      <c r="BJ172" s="8"/>
      <c r="BK172" s="13"/>
      <c r="BP172" s="26"/>
      <c r="BQ172" s="8"/>
      <c r="BR172" s="9"/>
      <c r="BW172" s="22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DI172" s="6"/>
      <c r="DJ172" s="6"/>
      <c r="DK172" s="6"/>
      <c r="DL172" s="6"/>
      <c r="DM172" s="6"/>
      <c r="DN172" s="6"/>
      <c r="DO172" s="6"/>
    </row>
    <row r="173" spans="1:227" s="2" customFormat="1">
      <c r="A173" s="20" t="s">
        <v>58</v>
      </c>
      <c r="B173" s="17" t="s">
        <v>71</v>
      </c>
      <c r="C173" s="49" t="s">
        <v>63</v>
      </c>
      <c r="D173" s="2" t="s">
        <v>1971</v>
      </c>
      <c r="E173" s="2" t="s">
        <v>1972</v>
      </c>
      <c r="F173" s="102" t="s">
        <v>1973</v>
      </c>
      <c r="G173" s="2" t="s">
        <v>163</v>
      </c>
      <c r="H173" s="22" t="s">
        <v>162</v>
      </c>
      <c r="K173" s="13"/>
      <c r="N173" s="15"/>
      <c r="AA173" s="28" t="s">
        <v>163</v>
      </c>
      <c r="AL173" s="22" t="s">
        <v>949</v>
      </c>
      <c r="AN173" s="8"/>
      <c r="AS173" s="8"/>
      <c r="AU173" s="8"/>
      <c r="BA173" s="22"/>
      <c r="BE173" s="7"/>
      <c r="BF173" s="8"/>
      <c r="BG173" s="8"/>
      <c r="BH173" s="8"/>
      <c r="BI173" s="8"/>
      <c r="BJ173" s="8"/>
      <c r="BK173" s="13"/>
      <c r="BP173" s="26"/>
      <c r="BQ173" s="8"/>
      <c r="BR173" s="9"/>
      <c r="BW173" s="22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DI173" s="6"/>
      <c r="DJ173" s="6"/>
      <c r="DK173" s="6"/>
      <c r="DL173" s="6"/>
      <c r="DM173" s="6"/>
      <c r="DN173" s="6"/>
      <c r="DO173" s="6"/>
    </row>
    <row r="174" spans="1:227" s="2" customFormat="1">
      <c r="A174" s="20" t="s">
        <v>58</v>
      </c>
      <c r="B174" s="17" t="s">
        <v>71</v>
      </c>
      <c r="C174" s="49" t="s">
        <v>63</v>
      </c>
      <c r="D174" s="2" t="s">
        <v>1229</v>
      </c>
      <c r="E174" s="2" t="s">
        <v>1230</v>
      </c>
      <c r="F174" s="102">
        <v>34275</v>
      </c>
      <c r="G174" s="2" t="s">
        <v>163</v>
      </c>
      <c r="H174" s="22" t="s">
        <v>163</v>
      </c>
      <c r="I174" s="2" t="s">
        <v>314</v>
      </c>
      <c r="J174" s="2" t="s">
        <v>153</v>
      </c>
      <c r="K174" s="115">
        <v>79.989999999999995</v>
      </c>
      <c r="L174" s="2" t="s">
        <v>153</v>
      </c>
      <c r="M174" s="6" t="s">
        <v>1232</v>
      </c>
      <c r="N174" s="15">
        <v>40387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28"/>
      <c r="AL174" s="22"/>
      <c r="AQ174" s="8"/>
      <c r="AR174" s="8"/>
      <c r="AS174" s="8"/>
      <c r="AT174" s="8"/>
      <c r="AW174" s="6"/>
      <c r="BA174" s="22"/>
      <c r="BD174" s="6"/>
      <c r="BF174" s="8"/>
      <c r="BG174" s="8"/>
      <c r="BH174" s="8"/>
      <c r="BI174" s="8"/>
      <c r="BJ174" s="8"/>
      <c r="BL174" s="8"/>
      <c r="BP174" s="22"/>
      <c r="BW174" s="22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</row>
    <row r="175" spans="1:227" s="2" customFormat="1">
      <c r="A175" s="20" t="s">
        <v>58</v>
      </c>
      <c r="B175" s="17" t="s">
        <v>71</v>
      </c>
      <c r="C175" s="49" t="s">
        <v>63</v>
      </c>
      <c r="D175" s="2" t="s">
        <v>1229</v>
      </c>
      <c r="E175" s="2" t="s">
        <v>1997</v>
      </c>
      <c r="F175" s="102"/>
      <c r="G175" s="2" t="s">
        <v>163</v>
      </c>
      <c r="H175" s="22" t="s">
        <v>163</v>
      </c>
      <c r="K175" s="13"/>
      <c r="N175" s="15"/>
      <c r="AA175" s="28" t="s">
        <v>163</v>
      </c>
      <c r="AL175" s="22" t="s">
        <v>949</v>
      </c>
      <c r="AN175" s="8"/>
      <c r="AS175" s="8"/>
      <c r="AU175" s="8"/>
      <c r="BA175" s="22"/>
      <c r="BE175" s="7"/>
      <c r="BF175" s="8"/>
      <c r="BG175" s="8"/>
      <c r="BH175" s="8"/>
      <c r="BI175" s="8"/>
      <c r="BJ175" s="8"/>
      <c r="BK175" s="13"/>
      <c r="BP175" s="26"/>
      <c r="BQ175" s="8"/>
      <c r="BR175" s="9"/>
      <c r="BW175" s="22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DI175" s="6"/>
      <c r="DJ175" s="6"/>
      <c r="DK175" s="6"/>
      <c r="DL175" s="6"/>
      <c r="DM175" s="6"/>
      <c r="DN175" s="6"/>
      <c r="DO175" s="6"/>
    </row>
    <row r="176" spans="1:227" s="2" customFormat="1">
      <c r="A176" s="20" t="s">
        <v>58</v>
      </c>
      <c r="B176" s="17" t="s">
        <v>71</v>
      </c>
      <c r="C176" s="49" t="s">
        <v>63</v>
      </c>
      <c r="D176" s="2" t="s">
        <v>1229</v>
      </c>
      <c r="E176" s="2" t="s">
        <v>1998</v>
      </c>
      <c r="F176" s="102"/>
      <c r="G176" s="2" t="s">
        <v>163</v>
      </c>
      <c r="H176" s="22" t="s">
        <v>163</v>
      </c>
      <c r="K176" s="13"/>
      <c r="N176" s="15"/>
      <c r="AA176" s="28" t="s">
        <v>163</v>
      </c>
      <c r="AL176" s="22" t="s">
        <v>949</v>
      </c>
      <c r="AN176" s="8"/>
      <c r="AS176" s="8"/>
      <c r="AU176" s="8"/>
      <c r="BA176" s="22"/>
      <c r="BE176" s="7"/>
      <c r="BF176" s="8"/>
      <c r="BG176" s="8"/>
      <c r="BH176" s="8"/>
      <c r="BI176" s="8"/>
      <c r="BJ176" s="8"/>
      <c r="BK176" s="13"/>
      <c r="BP176" s="26"/>
      <c r="BQ176" s="8"/>
      <c r="BR176" s="9"/>
      <c r="BW176" s="22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DI176" s="6"/>
      <c r="DJ176" s="6"/>
      <c r="DK176" s="6"/>
      <c r="DL176" s="6"/>
      <c r="DM176" s="6"/>
      <c r="DN176" s="6"/>
      <c r="DO176" s="6"/>
    </row>
    <row r="177" spans="1:227" s="2" customFormat="1">
      <c r="A177" s="20" t="s">
        <v>58</v>
      </c>
      <c r="B177" s="17" t="s">
        <v>71</v>
      </c>
      <c r="C177" s="49" t="s">
        <v>63</v>
      </c>
      <c r="D177" s="2" t="s">
        <v>1229</v>
      </c>
      <c r="E177" s="2" t="s">
        <v>1999</v>
      </c>
      <c r="F177" s="102"/>
      <c r="G177" s="2" t="s">
        <v>163</v>
      </c>
      <c r="H177" s="22" t="s">
        <v>163</v>
      </c>
      <c r="K177" s="13"/>
      <c r="N177" s="15"/>
      <c r="AA177" s="28" t="s">
        <v>163</v>
      </c>
      <c r="AL177" s="22" t="s">
        <v>949</v>
      </c>
      <c r="AN177" s="8"/>
      <c r="AS177" s="8"/>
      <c r="AU177" s="8"/>
      <c r="BA177" s="22"/>
      <c r="BE177" s="7"/>
      <c r="BF177" s="8"/>
      <c r="BG177" s="8"/>
      <c r="BH177" s="8"/>
      <c r="BI177" s="8"/>
      <c r="BJ177" s="8"/>
      <c r="BK177" s="13"/>
      <c r="BP177" s="26"/>
      <c r="BQ177" s="8"/>
      <c r="BR177" s="9"/>
      <c r="BW177" s="22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DI177" s="6"/>
      <c r="DJ177" s="6"/>
      <c r="DK177" s="6"/>
      <c r="DL177" s="6"/>
      <c r="DM177" s="6"/>
      <c r="DN177" s="6"/>
      <c r="DO177" s="6"/>
    </row>
    <row r="178" spans="1:227" s="2" customFormat="1">
      <c r="A178" s="20" t="s">
        <v>58</v>
      </c>
      <c r="B178" s="17" t="s">
        <v>71</v>
      </c>
      <c r="C178" s="49" t="s">
        <v>63</v>
      </c>
      <c r="D178" s="2" t="s">
        <v>1229</v>
      </c>
      <c r="E178" s="2" t="s">
        <v>2000</v>
      </c>
      <c r="F178" s="102"/>
      <c r="G178" s="2" t="s">
        <v>163</v>
      </c>
      <c r="H178" s="22" t="s">
        <v>153</v>
      </c>
      <c r="K178" s="13"/>
      <c r="N178" s="15"/>
      <c r="AA178" s="28" t="s">
        <v>153</v>
      </c>
      <c r="AB178" s="2">
        <v>12</v>
      </c>
      <c r="AC178" s="2">
        <v>1.5</v>
      </c>
      <c r="AD178" s="2">
        <v>18</v>
      </c>
      <c r="AK178" s="2" t="s">
        <v>2025</v>
      </c>
      <c r="AL178" s="22" t="s">
        <v>949</v>
      </c>
      <c r="AN178" s="8"/>
      <c r="AS178" s="8"/>
      <c r="AU178" s="8"/>
      <c r="BA178" s="22"/>
      <c r="BE178" s="7"/>
      <c r="BF178" s="8"/>
      <c r="BG178" s="8"/>
      <c r="BH178" s="8"/>
      <c r="BI178" s="8"/>
      <c r="BJ178" s="8"/>
      <c r="BK178" s="13"/>
      <c r="BP178" s="26"/>
      <c r="BQ178" s="8"/>
      <c r="BR178" s="9"/>
      <c r="BW178" s="22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DI178" s="6"/>
      <c r="DJ178" s="6"/>
      <c r="DK178" s="6"/>
      <c r="DL178" s="6"/>
      <c r="DM178" s="6"/>
      <c r="DN178" s="6"/>
      <c r="DO178" s="6"/>
    </row>
    <row r="179" spans="1:227" s="2" customFormat="1">
      <c r="A179" s="20" t="s">
        <v>58</v>
      </c>
      <c r="B179" s="17" t="s">
        <v>71</v>
      </c>
      <c r="C179" s="49" t="s">
        <v>63</v>
      </c>
      <c r="D179" s="2" t="s">
        <v>1956</v>
      </c>
      <c r="E179" s="2" t="s">
        <v>1957</v>
      </c>
      <c r="F179" s="102"/>
      <c r="G179" s="2" t="s">
        <v>163</v>
      </c>
      <c r="H179" s="22" t="s">
        <v>153</v>
      </c>
      <c r="I179" s="2" t="s">
        <v>2005</v>
      </c>
      <c r="J179" s="2" t="s">
        <v>153</v>
      </c>
      <c r="K179" s="13">
        <v>239.99</v>
      </c>
      <c r="M179" s="2" t="s">
        <v>2006</v>
      </c>
      <c r="N179" s="15">
        <v>39948</v>
      </c>
      <c r="AA179" s="28" t="s">
        <v>153</v>
      </c>
      <c r="AB179" s="2">
        <v>12</v>
      </c>
      <c r="AD179" s="2">
        <v>55</v>
      </c>
      <c r="AH179" s="2">
        <v>800049</v>
      </c>
      <c r="AK179" s="2" t="s">
        <v>2013</v>
      </c>
      <c r="AL179" s="22" t="s">
        <v>949</v>
      </c>
      <c r="AN179" s="8"/>
      <c r="AS179" s="8"/>
      <c r="AU179" s="8"/>
      <c r="BA179" s="22"/>
      <c r="BE179" s="7"/>
      <c r="BF179" s="8"/>
      <c r="BG179" s="8"/>
      <c r="BH179" s="8"/>
      <c r="BI179" s="8"/>
      <c r="BJ179" s="8"/>
      <c r="BK179" s="13"/>
      <c r="BP179" s="26"/>
      <c r="BQ179" s="8"/>
      <c r="BR179" s="9"/>
      <c r="BW179" s="22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DI179" s="6"/>
      <c r="DJ179" s="6"/>
      <c r="DK179" s="6"/>
      <c r="DL179" s="6"/>
      <c r="DM179" s="6"/>
      <c r="DN179" s="6"/>
      <c r="DO179" s="6"/>
    </row>
    <row r="180" spans="1:227" s="2" customFormat="1">
      <c r="A180" s="20" t="s">
        <v>58</v>
      </c>
      <c r="B180" s="17" t="s">
        <v>71</v>
      </c>
      <c r="C180" s="49" t="s">
        <v>63</v>
      </c>
      <c r="D180" s="2" t="s">
        <v>1956</v>
      </c>
      <c r="E180" s="2" t="s">
        <v>1958</v>
      </c>
      <c r="F180" s="102"/>
      <c r="G180" s="2" t="s">
        <v>163</v>
      </c>
      <c r="H180" s="22" t="s">
        <v>153</v>
      </c>
      <c r="K180" s="13"/>
      <c r="N180" s="15"/>
      <c r="AA180" s="28" t="s">
        <v>153</v>
      </c>
      <c r="AB180" s="2">
        <v>12</v>
      </c>
      <c r="AD180" s="2">
        <v>55</v>
      </c>
      <c r="AH180" s="2">
        <v>800049</v>
      </c>
      <c r="AK180" s="2" t="s">
        <v>2014</v>
      </c>
      <c r="AL180" s="22" t="s">
        <v>949</v>
      </c>
      <c r="AN180" s="8"/>
      <c r="AS180" s="8"/>
      <c r="AU180" s="8"/>
      <c r="BA180" s="22"/>
      <c r="BE180" s="7"/>
      <c r="BF180" s="8"/>
      <c r="BG180" s="8"/>
      <c r="BH180" s="8"/>
      <c r="BI180" s="8"/>
      <c r="BJ180" s="8"/>
      <c r="BK180" s="13"/>
      <c r="BP180" s="26"/>
      <c r="BQ180" s="8"/>
      <c r="BR180" s="9"/>
      <c r="BW180" s="22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DI180" s="6"/>
      <c r="DJ180" s="6"/>
      <c r="DK180" s="6"/>
      <c r="DL180" s="6"/>
      <c r="DM180" s="6"/>
      <c r="DN180" s="6"/>
      <c r="DO180" s="6"/>
    </row>
    <row r="181" spans="1:227" s="2" customFormat="1">
      <c r="A181" s="20" t="s">
        <v>58</v>
      </c>
      <c r="B181" s="17" t="s">
        <v>71</v>
      </c>
      <c r="C181" s="49" t="s">
        <v>63</v>
      </c>
      <c r="D181" s="2" t="s">
        <v>1956</v>
      </c>
      <c r="E181" s="2" t="s">
        <v>1959</v>
      </c>
      <c r="F181" s="102"/>
      <c r="G181" s="2" t="s">
        <v>163</v>
      </c>
      <c r="H181" s="22" t="s">
        <v>153</v>
      </c>
      <c r="I181" s="2" t="s">
        <v>2005</v>
      </c>
      <c r="J181" s="2" t="s">
        <v>153</v>
      </c>
      <c r="K181" s="13">
        <v>1199.99</v>
      </c>
      <c r="M181" s="2" t="s">
        <v>2007</v>
      </c>
      <c r="N181" s="15">
        <v>39948</v>
      </c>
      <c r="AA181" s="28" t="s">
        <v>153</v>
      </c>
      <c r="AB181" s="2">
        <v>12</v>
      </c>
      <c r="AD181" s="2">
        <v>80</v>
      </c>
      <c r="AH181" s="2">
        <v>800052</v>
      </c>
      <c r="AK181" s="2" t="s">
        <v>2015</v>
      </c>
      <c r="AL181" s="22" t="s">
        <v>949</v>
      </c>
      <c r="AN181" s="8"/>
      <c r="AS181" s="8"/>
      <c r="AU181" s="8"/>
      <c r="BA181" s="22"/>
      <c r="BE181" s="7"/>
      <c r="BF181" s="8"/>
      <c r="BG181" s="8"/>
      <c r="BH181" s="8"/>
      <c r="BI181" s="8"/>
      <c r="BJ181" s="8"/>
      <c r="BK181" s="13"/>
      <c r="BP181" s="26"/>
      <c r="BQ181" s="8"/>
      <c r="BR181" s="9"/>
      <c r="BW181" s="22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DI181" s="6"/>
      <c r="DJ181" s="6"/>
      <c r="DK181" s="6"/>
      <c r="DL181" s="6"/>
      <c r="DM181" s="6"/>
      <c r="DN181" s="6"/>
      <c r="DO181" s="6"/>
    </row>
    <row r="182" spans="1:227" s="2" customFormat="1">
      <c r="A182" s="20" t="s">
        <v>58</v>
      </c>
      <c r="B182" s="17" t="s">
        <v>71</v>
      </c>
      <c r="C182" s="49" t="s">
        <v>63</v>
      </c>
      <c r="D182" s="2" t="s">
        <v>1956</v>
      </c>
      <c r="E182" s="2" t="s">
        <v>1960</v>
      </c>
      <c r="F182" s="102"/>
      <c r="G182" s="2" t="s">
        <v>163</v>
      </c>
      <c r="H182" s="22" t="s">
        <v>153</v>
      </c>
      <c r="K182" s="13"/>
      <c r="N182" s="15"/>
      <c r="AA182" s="28" t="s">
        <v>153</v>
      </c>
      <c r="AB182" s="2">
        <v>12</v>
      </c>
      <c r="AD182" s="2">
        <v>80</v>
      </c>
      <c r="AH182" s="2">
        <v>800052</v>
      </c>
      <c r="AK182" s="2" t="s">
        <v>2016</v>
      </c>
      <c r="AL182" s="22" t="s">
        <v>949</v>
      </c>
      <c r="AN182" s="8"/>
      <c r="AS182" s="8"/>
      <c r="AU182" s="8"/>
      <c r="BA182" s="22"/>
      <c r="BE182" s="7"/>
      <c r="BF182" s="8"/>
      <c r="BG182" s="8"/>
      <c r="BH182" s="8"/>
      <c r="BI182" s="8"/>
      <c r="BJ182" s="8"/>
      <c r="BK182" s="13"/>
      <c r="BP182" s="26"/>
      <c r="BQ182" s="8"/>
      <c r="BR182" s="9"/>
      <c r="BW182" s="22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DI182" s="6"/>
      <c r="DJ182" s="6"/>
      <c r="DK182" s="6"/>
      <c r="DL182" s="6"/>
      <c r="DM182" s="6"/>
      <c r="DN182" s="6"/>
      <c r="DO182" s="6"/>
    </row>
    <row r="183" spans="1:227" s="2" customFormat="1">
      <c r="A183" s="20" t="s">
        <v>58</v>
      </c>
      <c r="B183" s="17" t="s">
        <v>71</v>
      </c>
      <c r="C183" s="49" t="s">
        <v>63</v>
      </c>
      <c r="D183" s="2" t="s">
        <v>1956</v>
      </c>
      <c r="E183" s="2" t="s">
        <v>1961</v>
      </c>
      <c r="F183" s="102"/>
      <c r="G183" s="2" t="s">
        <v>163</v>
      </c>
      <c r="H183" s="22" t="s">
        <v>153</v>
      </c>
      <c r="K183" s="13"/>
      <c r="N183" s="15"/>
      <c r="AA183" s="28" t="s">
        <v>153</v>
      </c>
      <c r="AB183" s="2">
        <v>5</v>
      </c>
      <c r="AD183" s="2">
        <v>12</v>
      </c>
      <c r="AH183" s="2">
        <v>710488</v>
      </c>
      <c r="AK183" s="2" t="s">
        <v>2017</v>
      </c>
      <c r="AL183" s="22" t="s">
        <v>949</v>
      </c>
      <c r="AN183" s="8"/>
      <c r="AS183" s="8"/>
      <c r="AU183" s="8"/>
      <c r="BA183" s="22"/>
      <c r="BE183" s="7"/>
      <c r="BF183" s="8"/>
      <c r="BG183" s="8"/>
      <c r="BH183" s="8"/>
      <c r="BI183" s="8"/>
      <c r="BJ183" s="8"/>
      <c r="BK183" s="13"/>
      <c r="BP183" s="26"/>
      <c r="BQ183" s="8"/>
      <c r="BR183" s="9"/>
      <c r="BW183" s="22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DI183" s="6"/>
      <c r="DJ183" s="6"/>
      <c r="DK183" s="6"/>
      <c r="DL183" s="6"/>
      <c r="DM183" s="6"/>
      <c r="DN183" s="6"/>
      <c r="DO183" s="6"/>
    </row>
    <row r="184" spans="1:227" s="2" customFormat="1">
      <c r="A184" s="20" t="s">
        <v>58</v>
      </c>
      <c r="B184" s="17" t="s">
        <v>71</v>
      </c>
      <c r="C184" s="49" t="s">
        <v>63</v>
      </c>
      <c r="D184" s="2" t="s">
        <v>1956</v>
      </c>
      <c r="E184" s="2" t="s">
        <v>1962</v>
      </c>
      <c r="F184" s="102"/>
      <c r="G184" s="2" t="s">
        <v>163</v>
      </c>
      <c r="H184" s="22" t="s">
        <v>153</v>
      </c>
      <c r="K184" s="13"/>
      <c r="N184" s="15"/>
      <c r="AA184" s="28" t="s">
        <v>153</v>
      </c>
      <c r="AB184" s="2" t="s">
        <v>2009</v>
      </c>
      <c r="AD184" s="2">
        <v>57</v>
      </c>
      <c r="AH184" s="2">
        <v>800040</v>
      </c>
      <c r="AK184" s="2" t="s">
        <v>2018</v>
      </c>
      <c r="AL184" s="22" t="s">
        <v>949</v>
      </c>
      <c r="AN184" s="8"/>
      <c r="AS184" s="8"/>
      <c r="AU184" s="8"/>
      <c r="BA184" s="22"/>
      <c r="BE184" s="7"/>
      <c r="BF184" s="8"/>
      <c r="BG184" s="8"/>
      <c r="BH184" s="8"/>
      <c r="BI184" s="8"/>
      <c r="BJ184" s="8"/>
      <c r="BK184" s="13"/>
      <c r="BP184" s="26"/>
      <c r="BQ184" s="8"/>
      <c r="BR184" s="9"/>
      <c r="BW184" s="22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DI184" s="6"/>
      <c r="DJ184" s="6"/>
      <c r="DK184" s="6"/>
      <c r="DL184" s="6"/>
      <c r="DM184" s="6"/>
      <c r="DN184" s="6"/>
      <c r="DO184" s="6"/>
    </row>
    <row r="185" spans="1:227" s="2" customFormat="1">
      <c r="A185" s="20" t="s">
        <v>58</v>
      </c>
      <c r="B185" s="17" t="s">
        <v>71</v>
      </c>
      <c r="C185" s="49" t="s">
        <v>63</v>
      </c>
      <c r="D185" s="2" t="s">
        <v>1956</v>
      </c>
      <c r="E185" s="2" t="s">
        <v>1963</v>
      </c>
      <c r="F185" s="102"/>
      <c r="G185" s="2" t="s">
        <v>163</v>
      </c>
      <c r="H185" s="22" t="s">
        <v>153</v>
      </c>
      <c r="K185" s="13"/>
      <c r="N185" s="15"/>
      <c r="AA185" s="28" t="s">
        <v>153</v>
      </c>
      <c r="AB185" s="2">
        <v>12</v>
      </c>
      <c r="AD185" s="2">
        <v>55</v>
      </c>
      <c r="AH185" s="2">
        <v>800049</v>
      </c>
      <c r="AK185" s="2" t="s">
        <v>2019</v>
      </c>
      <c r="AL185" s="22" t="s">
        <v>949</v>
      </c>
      <c r="AN185" s="8"/>
      <c r="AS185" s="8"/>
      <c r="AU185" s="8"/>
      <c r="BA185" s="22"/>
      <c r="BE185" s="7"/>
      <c r="BF185" s="8"/>
      <c r="BG185" s="8"/>
      <c r="BH185" s="8"/>
      <c r="BI185" s="8"/>
      <c r="BJ185" s="8"/>
      <c r="BK185" s="13"/>
      <c r="BP185" s="26"/>
      <c r="BQ185" s="8"/>
      <c r="BR185" s="9"/>
      <c r="BW185" s="22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DI185" s="6"/>
      <c r="DJ185" s="6"/>
      <c r="DK185" s="6"/>
      <c r="DL185" s="6"/>
      <c r="DM185" s="6"/>
      <c r="DN185" s="6"/>
      <c r="DO185" s="6"/>
    </row>
    <row r="186" spans="1:227" s="2" customFormat="1">
      <c r="A186" s="20" t="s">
        <v>58</v>
      </c>
      <c r="B186" s="17" t="s">
        <v>71</v>
      </c>
      <c r="C186" s="49" t="s">
        <v>63</v>
      </c>
      <c r="D186" s="2" t="s">
        <v>1956</v>
      </c>
      <c r="E186" s="2" t="s">
        <v>1964</v>
      </c>
      <c r="F186" s="102"/>
      <c r="G186" s="2" t="s">
        <v>163</v>
      </c>
      <c r="H186" s="22" t="s">
        <v>153</v>
      </c>
      <c r="K186" s="13"/>
      <c r="N186" s="15"/>
      <c r="AA186" s="28" t="s">
        <v>153</v>
      </c>
      <c r="AB186" s="2">
        <v>5</v>
      </c>
      <c r="AD186" s="2">
        <v>12</v>
      </c>
      <c r="AH186" s="2">
        <v>710488</v>
      </c>
      <c r="AK186" s="2" t="s">
        <v>2020</v>
      </c>
      <c r="AL186" s="22" t="s">
        <v>949</v>
      </c>
      <c r="AN186" s="8"/>
      <c r="AS186" s="8"/>
      <c r="AU186" s="8"/>
      <c r="BA186" s="22"/>
      <c r="BE186" s="7"/>
      <c r="BF186" s="8"/>
      <c r="BG186" s="8"/>
      <c r="BH186" s="8"/>
      <c r="BI186" s="8"/>
      <c r="BJ186" s="8"/>
      <c r="BK186" s="13"/>
      <c r="BP186" s="26"/>
      <c r="BQ186" s="8"/>
      <c r="BR186" s="9"/>
      <c r="BW186" s="22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DI186" s="6"/>
      <c r="DJ186" s="6"/>
      <c r="DK186" s="6"/>
      <c r="DL186" s="6"/>
      <c r="DM186" s="6"/>
      <c r="DN186" s="6"/>
      <c r="DO186" s="6"/>
    </row>
    <row r="187" spans="1:227" s="2" customFormat="1">
      <c r="A187" s="20" t="s">
        <v>58</v>
      </c>
      <c r="B187" s="17" t="s">
        <v>71</v>
      </c>
      <c r="C187" s="49" t="s">
        <v>63</v>
      </c>
      <c r="D187" s="2" t="s">
        <v>1956</v>
      </c>
      <c r="E187" s="2" t="s">
        <v>1965</v>
      </c>
      <c r="F187" s="102"/>
      <c r="G187" s="2" t="s">
        <v>163</v>
      </c>
      <c r="H187" s="22" t="s">
        <v>153</v>
      </c>
      <c r="I187" s="2" t="s">
        <v>2005</v>
      </c>
      <c r="J187" s="2" t="s">
        <v>153</v>
      </c>
      <c r="K187" s="13">
        <v>134.99</v>
      </c>
      <c r="M187" s="2" t="s">
        <v>2008</v>
      </c>
      <c r="N187" s="15">
        <v>39948</v>
      </c>
      <c r="AA187" s="28" t="s">
        <v>153</v>
      </c>
      <c r="AB187" s="2">
        <v>12</v>
      </c>
      <c r="AD187" s="2">
        <v>24</v>
      </c>
      <c r="AH187" s="2">
        <v>800053</v>
      </c>
      <c r="AK187" s="2" t="s">
        <v>2021</v>
      </c>
      <c r="AL187" s="22" t="s">
        <v>949</v>
      </c>
      <c r="AN187" s="8"/>
      <c r="AS187" s="8"/>
      <c r="AU187" s="8"/>
      <c r="BA187" s="22"/>
      <c r="BE187" s="7"/>
      <c r="BF187" s="8"/>
      <c r="BG187" s="8"/>
      <c r="BH187" s="8"/>
      <c r="BI187" s="8"/>
      <c r="BJ187" s="8"/>
      <c r="BK187" s="13"/>
      <c r="BP187" s="26"/>
      <c r="BQ187" s="8"/>
      <c r="BR187" s="9"/>
      <c r="BW187" s="22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DI187" s="6"/>
      <c r="DJ187" s="6"/>
      <c r="DK187" s="6"/>
      <c r="DL187" s="6"/>
      <c r="DM187" s="6"/>
      <c r="DN187" s="6"/>
      <c r="DO187" s="6"/>
    </row>
    <row r="188" spans="1:227" s="2" customFormat="1">
      <c r="A188" s="20" t="s">
        <v>58</v>
      </c>
      <c r="B188" s="17" t="s">
        <v>71</v>
      </c>
      <c r="C188" s="49" t="s">
        <v>63</v>
      </c>
      <c r="D188" s="2" t="s">
        <v>1956</v>
      </c>
      <c r="E188" s="2" t="s">
        <v>1966</v>
      </c>
      <c r="F188" s="102"/>
      <c r="G188" s="2" t="s">
        <v>163</v>
      </c>
      <c r="H188" s="22" t="s">
        <v>153</v>
      </c>
      <c r="K188" s="13"/>
      <c r="N188" s="15"/>
      <c r="AA188" s="28" t="s">
        <v>153</v>
      </c>
      <c r="AB188" s="2">
        <v>5</v>
      </c>
      <c r="AD188" s="2">
        <v>12</v>
      </c>
      <c r="AH188" s="2">
        <v>710488</v>
      </c>
      <c r="AK188" s="2" t="s">
        <v>2022</v>
      </c>
      <c r="AL188" s="22" t="s">
        <v>949</v>
      </c>
      <c r="AN188" s="8"/>
      <c r="AS188" s="8"/>
      <c r="AU188" s="8"/>
      <c r="BA188" s="22"/>
      <c r="BE188" s="7"/>
      <c r="BF188" s="8"/>
      <c r="BG188" s="8"/>
      <c r="BH188" s="8"/>
      <c r="BI188" s="8"/>
      <c r="BJ188" s="8"/>
      <c r="BK188" s="13"/>
      <c r="BP188" s="26"/>
      <c r="BQ188" s="8"/>
      <c r="BR188" s="9"/>
      <c r="BW188" s="22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DI188" s="6"/>
      <c r="DJ188" s="6"/>
      <c r="DK188" s="6"/>
      <c r="DL188" s="6"/>
      <c r="DM188" s="6"/>
      <c r="DN188" s="6"/>
      <c r="DO188" s="6"/>
    </row>
    <row r="189" spans="1:227" s="2" customFormat="1">
      <c r="A189" s="20" t="s">
        <v>58</v>
      </c>
      <c r="B189" s="17" t="s">
        <v>71</v>
      </c>
      <c r="C189" s="49" t="s">
        <v>63</v>
      </c>
      <c r="D189" s="2" t="s">
        <v>1956</v>
      </c>
      <c r="E189" s="2" t="s">
        <v>1967</v>
      </c>
      <c r="F189" s="102"/>
      <c r="G189" s="2" t="s">
        <v>163</v>
      </c>
      <c r="H189" s="22" t="s">
        <v>153</v>
      </c>
      <c r="K189" s="13"/>
      <c r="N189" s="15"/>
      <c r="AA189" s="28" t="s">
        <v>153</v>
      </c>
      <c r="AB189" s="2">
        <v>12</v>
      </c>
      <c r="AD189" s="2">
        <v>24</v>
      </c>
      <c r="AH189" s="2">
        <v>800053</v>
      </c>
      <c r="AK189" s="2" t="s">
        <v>2023</v>
      </c>
      <c r="AL189" s="22" t="s">
        <v>949</v>
      </c>
      <c r="AN189" s="8"/>
      <c r="AS189" s="8"/>
      <c r="AU189" s="8"/>
      <c r="BA189" s="22"/>
      <c r="BE189" s="7"/>
      <c r="BF189" s="8"/>
      <c r="BG189" s="8"/>
      <c r="BH189" s="8"/>
      <c r="BI189" s="8"/>
      <c r="BJ189" s="8"/>
      <c r="BK189" s="13"/>
      <c r="BP189" s="26"/>
      <c r="BQ189" s="8"/>
      <c r="BR189" s="9"/>
      <c r="BW189" s="22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DI189" s="6"/>
      <c r="DJ189" s="6"/>
      <c r="DK189" s="6"/>
      <c r="DL189" s="6"/>
      <c r="DM189" s="6"/>
      <c r="DN189" s="6"/>
      <c r="DO189" s="6"/>
    </row>
    <row r="190" spans="1:227" s="2" customFormat="1">
      <c r="A190" s="20" t="s">
        <v>58</v>
      </c>
      <c r="B190" s="17" t="s">
        <v>71</v>
      </c>
      <c r="C190" s="49" t="s">
        <v>63</v>
      </c>
      <c r="D190" s="2" t="s">
        <v>1954</v>
      </c>
      <c r="E190" s="2" t="s">
        <v>1955</v>
      </c>
      <c r="F190" s="102"/>
      <c r="G190" s="2" t="s">
        <v>163</v>
      </c>
      <c r="H190" s="22" t="s">
        <v>153</v>
      </c>
      <c r="I190" s="2" t="s">
        <v>2003</v>
      </c>
      <c r="J190" s="2" t="s">
        <v>153</v>
      </c>
      <c r="K190" s="13">
        <v>102.99</v>
      </c>
      <c r="M190" s="2" t="s">
        <v>2004</v>
      </c>
      <c r="N190" s="15">
        <v>39948</v>
      </c>
      <c r="AA190" s="28" t="s">
        <v>153</v>
      </c>
      <c r="AB190" s="2">
        <v>12</v>
      </c>
      <c r="AC190" s="2">
        <v>2</v>
      </c>
      <c r="AD190" s="2">
        <v>24</v>
      </c>
      <c r="AK190" s="2" t="s">
        <v>2004</v>
      </c>
      <c r="AL190" s="22" t="s">
        <v>949</v>
      </c>
      <c r="AN190" s="8"/>
      <c r="AS190" s="8"/>
      <c r="AU190" s="8"/>
      <c r="BA190" s="22"/>
      <c r="BE190" s="7"/>
      <c r="BF190" s="8"/>
      <c r="BG190" s="8"/>
      <c r="BH190" s="8"/>
      <c r="BI190" s="8"/>
      <c r="BJ190" s="8"/>
      <c r="BK190" s="13"/>
      <c r="BP190" s="26"/>
      <c r="BQ190" s="8"/>
      <c r="BR190" s="9"/>
      <c r="BW190" s="22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DI190" s="6"/>
      <c r="DJ190" s="6"/>
      <c r="DK190" s="6"/>
      <c r="DL190" s="6"/>
      <c r="DM190" s="6"/>
      <c r="DN190" s="6"/>
      <c r="DO190" s="6"/>
    </row>
    <row r="191" spans="1:227" s="2" customFormat="1">
      <c r="A191" s="20" t="s">
        <v>58</v>
      </c>
      <c r="B191" s="17" t="s">
        <v>71</v>
      </c>
      <c r="C191" s="49" t="s">
        <v>63</v>
      </c>
      <c r="D191" s="2" t="s">
        <v>1111</v>
      </c>
      <c r="E191" s="2" t="s">
        <v>1989</v>
      </c>
      <c r="F191" s="102" t="s">
        <v>1990</v>
      </c>
      <c r="G191" s="2" t="s">
        <v>163</v>
      </c>
      <c r="H191" s="22" t="s">
        <v>163</v>
      </c>
      <c r="K191" s="13"/>
      <c r="N191" s="15"/>
      <c r="AA191" s="28" t="s">
        <v>163</v>
      </c>
      <c r="AL191" s="22" t="s">
        <v>949</v>
      </c>
      <c r="AN191" s="8"/>
      <c r="AS191" s="8"/>
      <c r="AU191" s="8"/>
      <c r="BA191" s="22"/>
      <c r="BE191" s="7"/>
      <c r="BF191" s="8"/>
      <c r="BG191" s="8"/>
      <c r="BH191" s="8"/>
      <c r="BI191" s="8"/>
      <c r="BJ191" s="8"/>
      <c r="BK191" s="13"/>
      <c r="BP191" s="26"/>
      <c r="BQ191" s="8"/>
      <c r="BR191" s="9"/>
      <c r="BW191" s="22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DI191" s="6"/>
      <c r="DJ191" s="6"/>
      <c r="DK191" s="6"/>
      <c r="DL191" s="6"/>
      <c r="DM191" s="6"/>
      <c r="DN191" s="6"/>
      <c r="DO191" s="6"/>
    </row>
    <row r="192" spans="1:227" s="2" customFormat="1">
      <c r="A192" s="20" t="s">
        <v>58</v>
      </c>
      <c r="B192" s="17" t="s">
        <v>71</v>
      </c>
      <c r="C192" s="49" t="s">
        <v>63</v>
      </c>
      <c r="D192" s="2" t="s">
        <v>1004</v>
      </c>
      <c r="E192" s="2" t="s">
        <v>1250</v>
      </c>
      <c r="F192" s="102"/>
      <c r="G192" s="2" t="s">
        <v>163</v>
      </c>
      <c r="H192" s="22" t="s">
        <v>153</v>
      </c>
      <c r="I192" s="2" t="s">
        <v>154</v>
      </c>
      <c r="K192" s="115">
        <v>89.99</v>
      </c>
      <c r="M192" s="6" t="s">
        <v>1251</v>
      </c>
      <c r="N192" s="15">
        <v>40466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28" t="s">
        <v>153</v>
      </c>
      <c r="AJ192" s="2" t="s">
        <v>1252</v>
      </c>
      <c r="AL192" s="22"/>
      <c r="AQ192" s="8"/>
      <c r="AR192" s="8"/>
      <c r="AS192" s="8"/>
      <c r="AT192" s="8"/>
      <c r="AW192" s="6"/>
      <c r="BA192" s="22"/>
      <c r="BD192" s="6"/>
      <c r="BF192" s="8"/>
      <c r="BG192" s="8"/>
      <c r="BH192" s="8"/>
      <c r="BI192" s="8"/>
      <c r="BJ192" s="8"/>
      <c r="BL192" s="8"/>
      <c r="BP192" s="22"/>
      <c r="BW192" s="22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</row>
    <row r="193" spans="1:227" s="2" customFormat="1">
      <c r="A193" s="20" t="s">
        <v>58</v>
      </c>
      <c r="B193" s="17" t="s">
        <v>71</v>
      </c>
      <c r="C193" s="49" t="s">
        <v>63</v>
      </c>
      <c r="D193" s="2" t="s">
        <v>1004</v>
      </c>
      <c r="E193" s="2" t="s">
        <v>1985</v>
      </c>
      <c r="F193" s="102"/>
      <c r="G193" s="2" t="s">
        <v>163</v>
      </c>
      <c r="H193" s="22" t="s">
        <v>163</v>
      </c>
      <c r="K193" s="13"/>
      <c r="N193" s="15"/>
      <c r="AA193" s="28" t="s">
        <v>163</v>
      </c>
      <c r="AL193" s="22" t="s">
        <v>949</v>
      </c>
      <c r="AN193" s="8"/>
      <c r="AS193" s="8"/>
      <c r="AU193" s="8"/>
      <c r="BA193" s="22"/>
      <c r="BE193" s="7"/>
      <c r="BF193" s="8"/>
      <c r="BG193" s="8"/>
      <c r="BH193" s="8"/>
      <c r="BI193" s="8"/>
      <c r="BJ193" s="8"/>
      <c r="BK193" s="13"/>
      <c r="BP193" s="26"/>
      <c r="BQ193" s="8"/>
      <c r="BR193" s="9"/>
      <c r="BW193" s="22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DI193" s="6"/>
      <c r="DJ193" s="6"/>
      <c r="DK193" s="6"/>
      <c r="DL193" s="6"/>
      <c r="DM193" s="6"/>
      <c r="DN193" s="6"/>
      <c r="DO193" s="6"/>
    </row>
    <row r="194" spans="1:227" s="2" customFormat="1">
      <c r="A194" s="20" t="s">
        <v>58</v>
      </c>
      <c r="B194" s="17" t="s">
        <v>71</v>
      </c>
      <c r="C194" s="49" t="s">
        <v>63</v>
      </c>
      <c r="D194" s="2" t="s">
        <v>1004</v>
      </c>
      <c r="E194" s="2" t="s">
        <v>1991</v>
      </c>
      <c r="F194" s="102"/>
      <c r="G194" s="2" t="s">
        <v>163</v>
      </c>
      <c r="H194" s="22" t="s">
        <v>163</v>
      </c>
      <c r="K194" s="13"/>
      <c r="N194" s="15"/>
      <c r="AA194" s="28"/>
      <c r="AL194" s="22" t="s">
        <v>949</v>
      </c>
      <c r="AN194" s="8"/>
      <c r="AS194" s="8"/>
      <c r="AU194" s="8"/>
      <c r="BA194" s="22"/>
      <c r="BE194" s="7"/>
      <c r="BF194" s="8"/>
      <c r="BG194" s="8"/>
      <c r="BH194" s="8"/>
      <c r="BI194" s="8"/>
      <c r="BJ194" s="8"/>
      <c r="BK194" s="13"/>
      <c r="BP194" s="26"/>
      <c r="BQ194" s="8"/>
      <c r="BR194" s="9"/>
      <c r="BW194" s="22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DI194" s="6"/>
      <c r="DJ194" s="6"/>
      <c r="DK194" s="6"/>
      <c r="DL194" s="6"/>
      <c r="DM194" s="6"/>
      <c r="DN194" s="6"/>
      <c r="DO194" s="6"/>
    </row>
    <row r="195" spans="1:227" s="2" customFormat="1">
      <c r="A195" s="20" t="s">
        <v>58</v>
      </c>
      <c r="B195" s="17" t="s">
        <v>71</v>
      </c>
      <c r="C195" s="49" t="s">
        <v>63</v>
      </c>
      <c r="D195" s="2" t="s">
        <v>1948</v>
      </c>
      <c r="E195" s="2" t="s">
        <v>1949</v>
      </c>
      <c r="F195" s="102" t="s">
        <v>1950</v>
      </c>
      <c r="G195" s="2" t="s">
        <v>163</v>
      </c>
      <c r="H195" s="22" t="s">
        <v>153</v>
      </c>
      <c r="K195" s="13"/>
      <c r="N195" s="15"/>
      <c r="AA195" s="28" t="s">
        <v>153</v>
      </c>
      <c r="AB195" s="2">
        <v>12</v>
      </c>
      <c r="AC195" s="2">
        <v>2</v>
      </c>
      <c r="AD195" s="2">
        <v>24</v>
      </c>
      <c r="AK195" s="2" t="s">
        <v>2010</v>
      </c>
      <c r="AL195" s="22" t="s">
        <v>949</v>
      </c>
      <c r="AN195" s="8"/>
      <c r="AS195" s="8"/>
      <c r="AU195" s="8"/>
      <c r="BA195" s="22"/>
      <c r="BE195" s="7"/>
      <c r="BF195" s="8"/>
      <c r="BG195" s="8"/>
      <c r="BH195" s="8"/>
      <c r="BI195" s="8"/>
      <c r="BJ195" s="8"/>
      <c r="BK195" s="13"/>
      <c r="BP195" s="26"/>
      <c r="BQ195" s="8"/>
      <c r="BR195" s="9"/>
      <c r="BW195" s="22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DI195" s="6"/>
      <c r="DJ195" s="6"/>
      <c r="DK195" s="6"/>
      <c r="DL195" s="6"/>
      <c r="DM195" s="6"/>
      <c r="DN195" s="6"/>
      <c r="DO195" s="6"/>
    </row>
    <row r="196" spans="1:227" s="2" customFormat="1">
      <c r="A196" s="20" t="s">
        <v>58</v>
      </c>
      <c r="B196" s="17" t="s">
        <v>71</v>
      </c>
      <c r="C196" s="49" t="s">
        <v>63</v>
      </c>
      <c r="D196" s="2" t="s">
        <v>963</v>
      </c>
      <c r="E196" s="2" t="s">
        <v>1227</v>
      </c>
      <c r="F196" s="102" t="s">
        <v>1228</v>
      </c>
      <c r="G196" s="2" t="s">
        <v>163</v>
      </c>
      <c r="H196" s="22" t="s">
        <v>163</v>
      </c>
      <c r="I196" s="2" t="s">
        <v>314</v>
      </c>
      <c r="J196" s="2" t="s">
        <v>153</v>
      </c>
      <c r="K196" s="115">
        <v>58.99</v>
      </c>
      <c r="L196" s="2" t="s">
        <v>153</v>
      </c>
      <c r="M196" t="s">
        <v>1231</v>
      </c>
      <c r="N196" s="15">
        <v>40387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28"/>
      <c r="AL196" s="22"/>
      <c r="AQ196" s="8"/>
      <c r="AR196" s="8"/>
      <c r="AS196" s="8"/>
      <c r="AT196" s="8"/>
      <c r="AW196" s="6"/>
      <c r="BA196" s="22"/>
      <c r="BD196" s="6"/>
      <c r="BF196" s="8"/>
      <c r="BG196" s="8"/>
      <c r="BH196" s="8"/>
      <c r="BI196" s="8"/>
      <c r="BJ196" s="8"/>
      <c r="BL196" s="8"/>
      <c r="BP196" s="22"/>
      <c r="BW196" s="22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</row>
    <row r="197" spans="1:227" s="2" customFormat="1">
      <c r="A197" s="20" t="s">
        <v>58</v>
      </c>
      <c r="B197" s="17" t="s">
        <v>71</v>
      </c>
      <c r="C197" s="49" t="s">
        <v>63</v>
      </c>
      <c r="D197" s="2" t="s">
        <v>963</v>
      </c>
      <c r="F197" s="102" t="s">
        <v>1986</v>
      </c>
      <c r="G197" s="2" t="s">
        <v>163</v>
      </c>
      <c r="H197" s="22" t="s">
        <v>163</v>
      </c>
      <c r="K197" s="13"/>
      <c r="N197" s="15"/>
      <c r="AA197" s="28" t="s">
        <v>163</v>
      </c>
      <c r="AL197" s="22" t="s">
        <v>949</v>
      </c>
      <c r="AN197" s="8"/>
      <c r="AS197" s="8"/>
      <c r="AU197" s="8"/>
      <c r="BA197" s="22"/>
      <c r="BE197" s="7"/>
      <c r="BF197" s="8"/>
      <c r="BG197" s="8"/>
      <c r="BH197" s="8"/>
      <c r="BI197" s="8"/>
      <c r="BJ197" s="8"/>
      <c r="BK197" s="13"/>
      <c r="BP197" s="26"/>
      <c r="BQ197" s="8"/>
      <c r="BR197" s="9"/>
      <c r="BW197" s="22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DI197" s="6"/>
      <c r="DJ197" s="6"/>
      <c r="DK197" s="6"/>
      <c r="DL197" s="6"/>
      <c r="DM197" s="6"/>
      <c r="DN197" s="6"/>
      <c r="DO197" s="6"/>
    </row>
    <row r="198" spans="1:227" s="2" customFormat="1">
      <c r="A198" s="20" t="s">
        <v>58</v>
      </c>
      <c r="B198" s="17" t="s">
        <v>71</v>
      </c>
      <c r="C198" s="49" t="s">
        <v>63</v>
      </c>
      <c r="D198" s="2" t="s">
        <v>1987</v>
      </c>
      <c r="E198" s="2" t="s">
        <v>1988</v>
      </c>
      <c r="F198" s="102">
        <v>96822</v>
      </c>
      <c r="G198" s="2" t="s">
        <v>163</v>
      </c>
      <c r="H198" s="22" t="s">
        <v>163</v>
      </c>
      <c r="K198" s="13"/>
      <c r="N198" s="15"/>
      <c r="AA198" s="28" t="s">
        <v>163</v>
      </c>
      <c r="AL198" s="22" t="s">
        <v>949</v>
      </c>
      <c r="AN198" s="8"/>
      <c r="AS198" s="8"/>
      <c r="AU198" s="8"/>
      <c r="BA198" s="22"/>
      <c r="BE198" s="7"/>
      <c r="BF198" s="8"/>
      <c r="BG198" s="8"/>
      <c r="BH198" s="8"/>
      <c r="BI198" s="8"/>
      <c r="BJ198" s="8"/>
      <c r="BK198" s="13"/>
      <c r="BP198" s="26"/>
      <c r="BQ198" s="8"/>
      <c r="BR198" s="9"/>
      <c r="BW198" s="22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DI198" s="6"/>
      <c r="DJ198" s="6"/>
      <c r="DK198" s="6"/>
      <c r="DL198" s="6"/>
      <c r="DM198" s="6"/>
      <c r="DN198" s="6"/>
      <c r="DO198" s="6"/>
    </row>
    <row r="199" spans="1:227" s="2" customFormat="1">
      <c r="A199" s="20" t="s">
        <v>58</v>
      </c>
      <c r="B199" s="17" t="s">
        <v>71</v>
      </c>
      <c r="C199" s="49" t="s">
        <v>63</v>
      </c>
      <c r="D199" s="2" t="s">
        <v>1005</v>
      </c>
      <c r="E199" s="2" t="s">
        <v>1233</v>
      </c>
      <c r="F199" s="102" t="s">
        <v>1234</v>
      </c>
      <c r="G199" s="2" t="s">
        <v>163</v>
      </c>
      <c r="H199" s="22" t="s">
        <v>153</v>
      </c>
      <c r="I199" s="2" t="s">
        <v>154</v>
      </c>
      <c r="J199" s="2" t="s">
        <v>153</v>
      </c>
      <c r="K199" s="13">
        <v>144.99</v>
      </c>
      <c r="L199" s="2" t="s">
        <v>153</v>
      </c>
      <c r="M199" s="2" t="s">
        <v>1235</v>
      </c>
      <c r="N199" s="15">
        <v>40466</v>
      </c>
      <c r="AA199" s="28" t="s">
        <v>153</v>
      </c>
      <c r="AB199" s="2">
        <v>12</v>
      </c>
      <c r="AC199" s="2">
        <f>AD199/AB199</f>
        <v>1.5</v>
      </c>
      <c r="AD199" s="2">
        <v>18</v>
      </c>
      <c r="AF199" s="2" t="s">
        <v>163</v>
      </c>
      <c r="AG199" s="2" t="s">
        <v>153</v>
      </c>
      <c r="AI199" s="2">
        <v>14.99</v>
      </c>
      <c r="AK199" s="2" t="s">
        <v>1236</v>
      </c>
      <c r="AL199" s="22"/>
      <c r="AM199" s="2" t="s">
        <v>163</v>
      </c>
      <c r="AN199" s="8"/>
      <c r="AS199" s="8"/>
      <c r="AU199" s="8"/>
      <c r="BA199" s="22"/>
      <c r="BE199" s="7"/>
      <c r="BF199" s="8"/>
      <c r="BG199" s="8"/>
      <c r="BH199" s="8"/>
      <c r="BI199" s="8"/>
      <c r="BJ199" s="8"/>
      <c r="BK199" s="13"/>
      <c r="BP199" s="26"/>
      <c r="BQ199" s="8"/>
      <c r="BR199" s="9"/>
      <c r="BW199" s="22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DI199" s="6"/>
      <c r="DJ199" s="6"/>
      <c r="DK199" s="6"/>
      <c r="DL199" s="6"/>
      <c r="DM199" s="6"/>
      <c r="DN199" s="6"/>
      <c r="DO199" s="6"/>
    </row>
    <row r="200" spans="1:227" s="2" customFormat="1">
      <c r="A200" s="20" t="s">
        <v>58</v>
      </c>
      <c r="B200" s="17" t="s">
        <v>71</v>
      </c>
      <c r="C200" s="49" t="s">
        <v>63</v>
      </c>
      <c r="D200" s="2" t="s">
        <v>1005</v>
      </c>
      <c r="E200" s="2" t="s">
        <v>1237</v>
      </c>
      <c r="F200" s="102" t="s">
        <v>1249</v>
      </c>
      <c r="G200" s="2" t="s">
        <v>163</v>
      </c>
      <c r="H200" s="22" t="s">
        <v>153</v>
      </c>
      <c r="I200" s="2" t="s">
        <v>1238</v>
      </c>
      <c r="K200" s="13">
        <v>279.99</v>
      </c>
      <c r="M200" s="2" t="s">
        <v>1239</v>
      </c>
      <c r="N200" s="15">
        <v>40466</v>
      </c>
      <c r="AA200" s="28" t="s">
        <v>153</v>
      </c>
      <c r="AB200" s="2">
        <v>12</v>
      </c>
      <c r="AC200" s="2">
        <f>AD200/AB200</f>
        <v>1.5</v>
      </c>
      <c r="AD200" s="2">
        <v>18</v>
      </c>
      <c r="AF200" s="2" t="s">
        <v>163</v>
      </c>
      <c r="AG200" s="2" t="s">
        <v>153</v>
      </c>
      <c r="AI200" s="2">
        <v>14.99</v>
      </c>
      <c r="AK200" s="2" t="s">
        <v>1246</v>
      </c>
      <c r="AL200" s="22"/>
      <c r="AM200" s="2" t="s">
        <v>163</v>
      </c>
      <c r="AN200" s="8"/>
      <c r="AS200" s="8"/>
      <c r="AU200" s="8"/>
      <c r="BA200" s="22"/>
      <c r="BE200" s="7"/>
      <c r="BF200" s="8"/>
      <c r="BG200" s="8"/>
      <c r="BH200" s="8"/>
      <c r="BI200" s="8"/>
      <c r="BJ200" s="8"/>
      <c r="BK200" s="13"/>
      <c r="BP200" s="26"/>
      <c r="BQ200" s="8"/>
      <c r="BR200" s="9"/>
      <c r="BW200" s="22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DI200" s="6"/>
      <c r="DJ200" s="6"/>
      <c r="DK200" s="6"/>
      <c r="DL200" s="6"/>
      <c r="DM200" s="6"/>
      <c r="DN200" s="6"/>
      <c r="DO200" s="6"/>
    </row>
    <row r="201" spans="1:227" s="2" customFormat="1">
      <c r="A201" s="20" t="s">
        <v>58</v>
      </c>
      <c r="B201" s="17" t="s">
        <v>71</v>
      </c>
      <c r="C201" s="49" t="s">
        <v>63</v>
      </c>
      <c r="D201" s="2" t="s">
        <v>1005</v>
      </c>
      <c r="E201" s="2" t="s">
        <v>1240</v>
      </c>
      <c r="F201" s="102" t="s">
        <v>1241</v>
      </c>
      <c r="G201" s="2" t="s">
        <v>163</v>
      </c>
      <c r="H201" s="22" t="s">
        <v>153</v>
      </c>
      <c r="I201" s="2" t="s">
        <v>1238</v>
      </c>
      <c r="K201" s="13">
        <v>199.99</v>
      </c>
      <c r="M201" s="2" t="s">
        <v>1242</v>
      </c>
      <c r="N201" s="15">
        <v>40466</v>
      </c>
      <c r="AA201" s="28" t="s">
        <v>153</v>
      </c>
      <c r="AB201" s="2">
        <v>12</v>
      </c>
      <c r="AC201" s="2">
        <f>AD201/AB201</f>
        <v>1.5</v>
      </c>
      <c r="AD201" s="2">
        <v>18</v>
      </c>
      <c r="AF201" s="2" t="s">
        <v>163</v>
      </c>
      <c r="AG201" s="2" t="s">
        <v>153</v>
      </c>
      <c r="AI201" s="2">
        <v>14.99</v>
      </c>
      <c r="AK201" s="2" t="s">
        <v>1247</v>
      </c>
      <c r="AL201" s="22"/>
      <c r="AM201" s="2" t="s">
        <v>163</v>
      </c>
      <c r="AN201" s="8"/>
      <c r="AS201" s="8"/>
      <c r="AU201" s="8"/>
      <c r="BA201" s="22"/>
      <c r="BE201" s="7"/>
      <c r="BF201" s="8"/>
      <c r="BG201" s="8"/>
      <c r="BH201" s="8"/>
      <c r="BI201" s="8"/>
      <c r="BJ201" s="8"/>
      <c r="BK201" s="13"/>
      <c r="BP201" s="26"/>
      <c r="BQ201" s="8"/>
      <c r="BR201" s="9"/>
      <c r="BW201" s="22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DI201" s="6"/>
      <c r="DJ201" s="6"/>
      <c r="DK201" s="6"/>
      <c r="DL201" s="6"/>
      <c r="DM201" s="6"/>
      <c r="DN201" s="6"/>
      <c r="DO201" s="6"/>
    </row>
    <row r="202" spans="1:227" s="2" customFormat="1">
      <c r="A202" s="20" t="s">
        <v>58</v>
      </c>
      <c r="B202" s="17" t="s">
        <v>71</v>
      </c>
      <c r="C202" s="49" t="s">
        <v>63</v>
      </c>
      <c r="D202" s="2" t="s">
        <v>1005</v>
      </c>
      <c r="E202" s="2" t="s">
        <v>1243</v>
      </c>
      <c r="F202" s="102" t="s">
        <v>1244</v>
      </c>
      <c r="G202" s="2" t="s">
        <v>163</v>
      </c>
      <c r="H202" s="22" t="s">
        <v>153</v>
      </c>
      <c r="I202" s="2" t="s">
        <v>1238</v>
      </c>
      <c r="K202" s="13">
        <v>499.99</v>
      </c>
      <c r="M202" s="2" t="s">
        <v>1245</v>
      </c>
      <c r="N202" s="15">
        <v>40466</v>
      </c>
      <c r="AA202" s="28" t="s">
        <v>153</v>
      </c>
      <c r="AB202" s="2">
        <v>12</v>
      </c>
      <c r="AC202" s="2">
        <v>3</v>
      </c>
      <c r="AD202" s="2">
        <v>36</v>
      </c>
      <c r="AF202" s="2" t="s">
        <v>163</v>
      </c>
      <c r="AG202" s="2" t="s">
        <v>153</v>
      </c>
      <c r="AI202" s="2">
        <v>19.989999999999998</v>
      </c>
      <c r="AK202" s="2" t="s">
        <v>1248</v>
      </c>
      <c r="AL202" s="22"/>
      <c r="AM202" s="2" t="s">
        <v>163</v>
      </c>
      <c r="AN202" s="8"/>
      <c r="AS202" s="8"/>
      <c r="AU202" s="8"/>
      <c r="BA202" s="22"/>
      <c r="BE202" s="7"/>
      <c r="BF202" s="8"/>
      <c r="BG202" s="8"/>
      <c r="BH202" s="8"/>
      <c r="BI202" s="8"/>
      <c r="BJ202" s="8"/>
      <c r="BK202" s="13"/>
      <c r="BP202" s="26"/>
      <c r="BQ202" s="8"/>
      <c r="BR202" s="9"/>
      <c r="BW202" s="22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DI202" s="6"/>
      <c r="DJ202" s="6"/>
      <c r="DK202" s="6"/>
      <c r="DL202" s="6"/>
      <c r="DM202" s="6"/>
      <c r="DN202" s="6"/>
      <c r="DO202" s="6"/>
    </row>
    <row r="203" spans="1:227" s="2" customFormat="1">
      <c r="A203" s="20" t="s">
        <v>58</v>
      </c>
      <c r="B203" s="17" t="s">
        <v>71</v>
      </c>
      <c r="C203" s="49" t="s">
        <v>63</v>
      </c>
      <c r="D203" s="2" t="s">
        <v>1005</v>
      </c>
      <c r="E203" s="2" t="s">
        <v>1951</v>
      </c>
      <c r="F203" s="102"/>
      <c r="G203" s="2" t="s">
        <v>163</v>
      </c>
      <c r="H203" s="22" t="s">
        <v>153</v>
      </c>
      <c r="K203" s="13"/>
      <c r="N203" s="15"/>
      <c r="AA203" s="28" t="s">
        <v>153</v>
      </c>
      <c r="AD203" s="2">
        <v>18</v>
      </c>
      <c r="AK203" s="2" t="s">
        <v>2011</v>
      </c>
      <c r="AL203" s="22" t="s">
        <v>949</v>
      </c>
      <c r="AN203" s="8"/>
      <c r="AS203" s="8"/>
      <c r="AU203" s="8"/>
      <c r="BA203" s="22"/>
      <c r="BE203" s="7"/>
      <c r="BF203" s="8"/>
      <c r="BG203" s="8"/>
      <c r="BH203" s="8"/>
      <c r="BI203" s="8"/>
      <c r="BJ203" s="8"/>
      <c r="BK203" s="13"/>
      <c r="BP203" s="26"/>
      <c r="BQ203" s="8"/>
      <c r="BR203" s="9"/>
      <c r="BW203" s="22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DI203" s="6"/>
      <c r="DJ203" s="6"/>
      <c r="DK203" s="6"/>
      <c r="DL203" s="6"/>
      <c r="DM203" s="6"/>
      <c r="DN203" s="6"/>
      <c r="DO203" s="6"/>
    </row>
    <row r="204" spans="1:227" s="2" customFormat="1">
      <c r="A204" s="20" t="s">
        <v>58</v>
      </c>
      <c r="B204" s="17" t="s">
        <v>71</v>
      </c>
      <c r="C204" s="49" t="s">
        <v>63</v>
      </c>
      <c r="D204" s="2" t="s">
        <v>1005</v>
      </c>
      <c r="E204" s="2" t="s">
        <v>1952</v>
      </c>
      <c r="F204" s="102"/>
      <c r="G204" s="2" t="s">
        <v>163</v>
      </c>
      <c r="H204" s="22" t="s">
        <v>153</v>
      </c>
      <c r="I204" s="2" t="s">
        <v>2001</v>
      </c>
      <c r="J204" s="2" t="s">
        <v>153</v>
      </c>
      <c r="K204" s="13">
        <v>139.99</v>
      </c>
      <c r="L204" s="2" t="s">
        <v>153</v>
      </c>
      <c r="M204" s="2" t="s">
        <v>2002</v>
      </c>
      <c r="N204" s="15">
        <v>39948</v>
      </c>
      <c r="AA204" s="28" t="s">
        <v>153</v>
      </c>
      <c r="AD204" s="2">
        <v>18</v>
      </c>
      <c r="AK204" s="2" t="s">
        <v>2012</v>
      </c>
      <c r="AL204" s="22" t="s">
        <v>949</v>
      </c>
      <c r="AN204" s="8"/>
      <c r="AS204" s="8"/>
      <c r="AU204" s="8"/>
      <c r="BA204" s="22"/>
      <c r="BE204" s="7"/>
      <c r="BF204" s="8"/>
      <c r="BG204" s="8"/>
      <c r="BH204" s="8"/>
      <c r="BI204" s="8"/>
      <c r="BJ204" s="8"/>
      <c r="BK204" s="13"/>
      <c r="BP204" s="26"/>
      <c r="BQ204" s="8"/>
      <c r="BR204" s="9"/>
      <c r="BW204" s="22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DI204" s="6"/>
      <c r="DJ204" s="6"/>
      <c r="DK204" s="6"/>
      <c r="DL204" s="6"/>
      <c r="DM204" s="6"/>
      <c r="DN204" s="6"/>
      <c r="DO204" s="6"/>
    </row>
    <row r="205" spans="1:227" s="2" customFormat="1">
      <c r="A205" s="20" t="s">
        <v>58</v>
      </c>
      <c r="B205" s="17" t="s">
        <v>71</v>
      </c>
      <c r="C205" s="49" t="s">
        <v>63</v>
      </c>
      <c r="D205" s="2" t="s">
        <v>1005</v>
      </c>
      <c r="E205" s="2" t="s">
        <v>1953</v>
      </c>
      <c r="F205" s="102"/>
      <c r="G205" s="2" t="s">
        <v>163</v>
      </c>
      <c r="H205" s="22" t="s">
        <v>153</v>
      </c>
      <c r="K205" s="13"/>
      <c r="N205" s="15"/>
      <c r="AA205" s="28" t="s">
        <v>153</v>
      </c>
      <c r="AD205" s="2">
        <v>18</v>
      </c>
      <c r="AK205" s="2" t="s">
        <v>2011</v>
      </c>
      <c r="AL205" s="22" t="s">
        <v>949</v>
      </c>
      <c r="AN205" s="8"/>
      <c r="AS205" s="8"/>
      <c r="AU205" s="8"/>
      <c r="BA205" s="22"/>
      <c r="BE205" s="7"/>
      <c r="BF205" s="8"/>
      <c r="BG205" s="8"/>
      <c r="BH205" s="8"/>
      <c r="BI205" s="8"/>
      <c r="BJ205" s="8"/>
      <c r="BK205" s="13"/>
      <c r="BP205" s="26"/>
      <c r="BQ205" s="8"/>
      <c r="BR205" s="9"/>
      <c r="BW205" s="22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DI205" s="6"/>
      <c r="DJ205" s="6"/>
      <c r="DK205" s="6"/>
      <c r="DL205" s="6"/>
      <c r="DM205" s="6"/>
      <c r="DN205" s="6"/>
      <c r="DO205" s="6"/>
    </row>
    <row r="206" spans="1:227" s="2" customFormat="1">
      <c r="A206" s="20" t="s">
        <v>58</v>
      </c>
      <c r="B206" s="17" t="s">
        <v>71</v>
      </c>
      <c r="C206" s="49" t="s">
        <v>63</v>
      </c>
      <c r="D206" s="2" t="s">
        <v>1005</v>
      </c>
      <c r="E206" s="2" t="s">
        <v>1968</v>
      </c>
      <c r="F206" s="102"/>
      <c r="G206" s="2" t="s">
        <v>163</v>
      </c>
      <c r="H206" s="22" t="s">
        <v>153</v>
      </c>
      <c r="K206" s="13"/>
      <c r="N206" s="15"/>
      <c r="AA206" s="28" t="s">
        <v>153</v>
      </c>
      <c r="AH206" s="2">
        <v>800049</v>
      </c>
      <c r="AK206" s="2" t="s">
        <v>2024</v>
      </c>
      <c r="AL206" s="22" t="s">
        <v>949</v>
      </c>
      <c r="AN206" s="8"/>
      <c r="AS206" s="8"/>
      <c r="AU206" s="8"/>
      <c r="BA206" s="22"/>
      <c r="BE206" s="7"/>
      <c r="BF206" s="8"/>
      <c r="BG206" s="8"/>
      <c r="BH206" s="8"/>
      <c r="BI206" s="8"/>
      <c r="BJ206" s="8"/>
      <c r="BK206" s="13"/>
      <c r="BP206" s="26"/>
      <c r="BQ206" s="8"/>
      <c r="BR206" s="9"/>
      <c r="BW206" s="22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DI206" s="6"/>
      <c r="DJ206" s="6"/>
      <c r="DK206" s="6"/>
      <c r="DL206" s="6"/>
      <c r="DM206" s="6"/>
      <c r="DN206" s="6"/>
      <c r="DO206" s="6"/>
    </row>
    <row r="207" spans="1:227" s="2" customFormat="1">
      <c r="A207" s="20" t="s">
        <v>58</v>
      </c>
      <c r="B207" s="17" t="s">
        <v>71</v>
      </c>
      <c r="C207" s="49" t="s">
        <v>63</v>
      </c>
      <c r="D207" s="2" t="s">
        <v>1005</v>
      </c>
      <c r="E207" s="2" t="s">
        <v>1969</v>
      </c>
      <c r="F207" s="102"/>
      <c r="G207" s="2" t="s">
        <v>163</v>
      </c>
      <c r="H207" s="22" t="s">
        <v>153</v>
      </c>
      <c r="K207" s="13"/>
      <c r="N207" s="15"/>
      <c r="AA207" s="28" t="s">
        <v>153</v>
      </c>
      <c r="AB207" s="2">
        <v>12</v>
      </c>
      <c r="AD207" s="2">
        <v>36</v>
      </c>
      <c r="AL207" s="22" t="s">
        <v>949</v>
      </c>
      <c r="AN207" s="8"/>
      <c r="AS207" s="8"/>
      <c r="AU207" s="8"/>
      <c r="BA207" s="22"/>
      <c r="BE207" s="7"/>
      <c r="BF207" s="8"/>
      <c r="BG207" s="8"/>
      <c r="BH207" s="8"/>
      <c r="BI207" s="8"/>
      <c r="BJ207" s="8"/>
      <c r="BK207" s="13"/>
      <c r="BP207" s="26"/>
      <c r="BQ207" s="8"/>
      <c r="BR207" s="9"/>
      <c r="BW207" s="22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DI207" s="6"/>
      <c r="DJ207" s="6"/>
      <c r="DK207" s="6"/>
      <c r="DL207" s="6"/>
      <c r="DM207" s="6"/>
      <c r="DN207" s="6"/>
      <c r="DO207" s="6"/>
    </row>
    <row r="208" spans="1:227" s="2" customFormat="1">
      <c r="A208" s="20" t="s">
        <v>58</v>
      </c>
      <c r="B208" s="17" t="s">
        <v>71</v>
      </c>
      <c r="C208" s="49" t="s">
        <v>63</v>
      </c>
      <c r="D208" s="2" t="s">
        <v>1005</v>
      </c>
      <c r="E208" s="2" t="s">
        <v>1970</v>
      </c>
      <c r="F208" s="102"/>
      <c r="G208" s="2" t="s">
        <v>163</v>
      </c>
      <c r="H208" s="22" t="s">
        <v>153</v>
      </c>
      <c r="K208" s="13"/>
      <c r="N208" s="15"/>
      <c r="AA208" s="28" t="s">
        <v>153</v>
      </c>
      <c r="AB208" s="2">
        <v>12</v>
      </c>
      <c r="AD208" s="2">
        <v>18</v>
      </c>
      <c r="AL208" s="22" t="s">
        <v>949</v>
      </c>
      <c r="AN208" s="8"/>
      <c r="AS208" s="8"/>
      <c r="AU208" s="8"/>
      <c r="BA208" s="22"/>
      <c r="BE208" s="7"/>
      <c r="BF208" s="8"/>
      <c r="BG208" s="8"/>
      <c r="BH208" s="8"/>
      <c r="BI208" s="8"/>
      <c r="BJ208" s="8"/>
      <c r="BK208" s="13"/>
      <c r="BP208" s="26"/>
      <c r="BQ208" s="8"/>
      <c r="BR208" s="9"/>
      <c r="BW208" s="22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DI208" s="6"/>
      <c r="DJ208" s="6"/>
      <c r="DK208" s="6"/>
      <c r="DL208" s="6"/>
      <c r="DM208" s="6"/>
      <c r="DN208" s="6"/>
      <c r="DO208" s="6"/>
    </row>
    <row r="209" spans="1:119" s="2" customFormat="1">
      <c r="A209" s="20" t="s">
        <v>58</v>
      </c>
      <c r="B209" s="17" t="s">
        <v>71</v>
      </c>
      <c r="C209" s="49" t="s">
        <v>63</v>
      </c>
      <c r="D209" s="2" t="s">
        <v>1005</v>
      </c>
      <c r="E209" s="2" t="s">
        <v>1243</v>
      </c>
      <c r="F209" s="102"/>
      <c r="G209" s="2" t="s">
        <v>163</v>
      </c>
      <c r="H209" s="22" t="s">
        <v>153</v>
      </c>
      <c r="K209" s="13"/>
      <c r="N209" s="15"/>
      <c r="AA209" s="28" t="s">
        <v>153</v>
      </c>
      <c r="AB209" s="2">
        <v>12</v>
      </c>
      <c r="AD209" s="2">
        <v>36</v>
      </c>
      <c r="AL209" s="22" t="s">
        <v>949</v>
      </c>
      <c r="AN209" s="8"/>
      <c r="AS209" s="8"/>
      <c r="AU209" s="8"/>
      <c r="BA209" s="22"/>
      <c r="BE209" s="7"/>
      <c r="BF209" s="8"/>
      <c r="BG209" s="8"/>
      <c r="BH209" s="8"/>
      <c r="BI209" s="8"/>
      <c r="BJ209" s="8"/>
      <c r="BK209" s="13"/>
      <c r="BP209" s="26"/>
      <c r="BQ209" s="8"/>
      <c r="BR209" s="9"/>
      <c r="BW209" s="22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DI209" s="6"/>
      <c r="DJ209" s="6"/>
      <c r="DK209" s="6"/>
      <c r="DL209" s="6"/>
      <c r="DM209" s="6"/>
      <c r="DN209" s="6"/>
      <c r="DO209" s="6"/>
    </row>
    <row r="210" spans="1:119" s="2" customFormat="1">
      <c r="A210" s="20" t="s">
        <v>58</v>
      </c>
      <c r="B210" s="17" t="s">
        <v>71</v>
      </c>
      <c r="C210" s="49" t="s">
        <v>63</v>
      </c>
      <c r="D210" s="2" t="s">
        <v>1005</v>
      </c>
      <c r="E210" s="2" t="s">
        <v>1992</v>
      </c>
      <c r="F210" s="102" t="s">
        <v>1993</v>
      </c>
      <c r="G210" s="2" t="s">
        <v>163</v>
      </c>
      <c r="H210" s="22" t="s">
        <v>163</v>
      </c>
      <c r="K210" s="13"/>
      <c r="N210" s="15"/>
      <c r="AA210" s="28"/>
      <c r="AL210" s="22" t="s">
        <v>949</v>
      </c>
      <c r="AN210" s="8"/>
      <c r="AS210" s="8"/>
      <c r="AU210" s="8"/>
      <c r="BA210" s="22"/>
      <c r="BE210" s="7"/>
      <c r="BF210" s="8"/>
      <c r="BG210" s="8"/>
      <c r="BH210" s="8"/>
      <c r="BI210" s="8"/>
      <c r="BJ210" s="8"/>
      <c r="BK210" s="13"/>
      <c r="BP210" s="26"/>
      <c r="BQ210" s="8"/>
      <c r="BR210" s="9"/>
      <c r="BW210" s="22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DI210" s="6"/>
      <c r="DJ210" s="6"/>
      <c r="DK210" s="6"/>
      <c r="DL210" s="6"/>
      <c r="DM210" s="6"/>
      <c r="DN210" s="6"/>
      <c r="DO210" s="6"/>
    </row>
    <row r="211" spans="1:119" s="2" customFormat="1">
      <c r="A211" s="20" t="s">
        <v>58</v>
      </c>
      <c r="B211" s="17" t="s">
        <v>71</v>
      </c>
      <c r="C211" s="49" t="s">
        <v>146</v>
      </c>
      <c r="D211" s="91"/>
      <c r="E211" s="91"/>
      <c r="F211" s="166"/>
      <c r="G211" s="91"/>
      <c r="H211" s="93"/>
      <c r="I211" s="91"/>
      <c r="J211" s="91"/>
      <c r="K211" s="113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4"/>
      <c r="AB211" s="91"/>
      <c r="AC211" s="91"/>
      <c r="AD211" s="91"/>
      <c r="AE211" s="91"/>
      <c r="AF211" s="91"/>
      <c r="AG211" s="95"/>
      <c r="AH211" s="91"/>
      <c r="AI211" s="91"/>
      <c r="AJ211" s="91"/>
      <c r="AK211" s="91"/>
      <c r="AL211" s="93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3"/>
      <c r="BB211" s="91"/>
      <c r="BC211" s="91"/>
      <c r="BD211" s="91"/>
      <c r="BE211" s="91"/>
      <c r="BF211" s="92"/>
      <c r="BG211" s="92"/>
      <c r="BH211" s="92"/>
      <c r="BI211" s="92"/>
      <c r="BJ211" s="92"/>
      <c r="BK211" s="91"/>
      <c r="BL211" s="91"/>
      <c r="BM211" s="91"/>
      <c r="BN211" s="91"/>
      <c r="BO211" s="91"/>
      <c r="BP211" s="93"/>
      <c r="BQ211" s="96"/>
      <c r="BR211" s="91"/>
      <c r="BS211" s="91"/>
      <c r="BT211" s="91"/>
      <c r="BU211" s="91"/>
      <c r="BV211" s="91"/>
      <c r="BW211" s="93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</row>
    <row r="212" spans="1:119" s="2" customFormat="1">
      <c r="A212" s="20" t="s">
        <v>58</v>
      </c>
      <c r="B212" s="17" t="s">
        <v>71</v>
      </c>
      <c r="C212" s="49" t="s">
        <v>64</v>
      </c>
      <c r="D212" s="2" t="s">
        <v>2197</v>
      </c>
      <c r="E212" s="2" t="s">
        <v>2198</v>
      </c>
      <c r="F212" s="133" t="s">
        <v>2199</v>
      </c>
      <c r="G212" s="2" t="s">
        <v>153</v>
      </c>
      <c r="H212" s="22" t="s">
        <v>163</v>
      </c>
      <c r="K212" s="13">
        <v>49.99</v>
      </c>
      <c r="N212" s="15"/>
      <c r="AA212" s="28"/>
      <c r="AL212" s="22"/>
      <c r="AN212" s="8"/>
      <c r="AS212" s="8"/>
      <c r="AU212" s="8"/>
      <c r="AW212" s="4"/>
      <c r="BA212" s="22"/>
      <c r="BE212" s="7" t="s">
        <v>2241</v>
      </c>
      <c r="BF212" s="8">
        <v>1</v>
      </c>
      <c r="BG212" s="8">
        <v>12</v>
      </c>
      <c r="BH212" s="8">
        <v>3.2</v>
      </c>
      <c r="BI212" s="8">
        <v>38.4</v>
      </c>
      <c r="BJ212" s="8"/>
      <c r="BK212" s="13"/>
      <c r="BP212" s="26"/>
      <c r="BQ212" s="8"/>
      <c r="BR212" s="9"/>
      <c r="BW212" s="22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DI212" s="6"/>
      <c r="DJ212" s="6"/>
      <c r="DK212" s="6"/>
      <c r="DL212" s="6"/>
      <c r="DM212" s="6"/>
      <c r="DN212" s="6"/>
      <c r="DO212" s="6"/>
    </row>
    <row r="213" spans="1:119" s="2" customFormat="1">
      <c r="A213" s="20" t="s">
        <v>58</v>
      </c>
      <c r="B213" s="17" t="s">
        <v>71</v>
      </c>
      <c r="C213" s="49" t="s">
        <v>64</v>
      </c>
      <c r="D213" s="2" t="s">
        <v>2197</v>
      </c>
      <c r="E213" s="2" t="s">
        <v>2200</v>
      </c>
      <c r="F213" s="102" t="s">
        <v>2201</v>
      </c>
      <c r="G213" s="2" t="s">
        <v>153</v>
      </c>
      <c r="H213" s="22" t="s">
        <v>163</v>
      </c>
      <c r="K213" s="13">
        <v>99.99</v>
      </c>
      <c r="N213" s="15"/>
      <c r="AA213" s="28"/>
      <c r="AL213" s="22"/>
      <c r="AN213" s="8"/>
      <c r="AS213" s="8"/>
      <c r="AU213" s="8"/>
      <c r="BA213" s="22"/>
      <c r="BE213" s="7" t="s">
        <v>2241</v>
      </c>
      <c r="BF213" s="8">
        <v>1</v>
      </c>
      <c r="BG213" s="8">
        <v>12</v>
      </c>
      <c r="BH213" s="8">
        <v>7.5</v>
      </c>
      <c r="BI213" s="8">
        <v>90</v>
      </c>
      <c r="BJ213" s="8"/>
      <c r="BK213" s="13"/>
      <c r="BP213" s="26"/>
      <c r="BQ213" s="8"/>
      <c r="BR213" s="9"/>
      <c r="BW213" s="22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DI213" s="6"/>
      <c r="DJ213" s="6"/>
      <c r="DK213" s="6"/>
      <c r="DL213" s="6"/>
      <c r="DM213" s="6"/>
      <c r="DN213" s="6"/>
      <c r="DO213" s="6"/>
    </row>
    <row r="214" spans="1:119" s="2" customFormat="1">
      <c r="A214" s="20" t="s">
        <v>58</v>
      </c>
      <c r="B214" s="17" t="s">
        <v>71</v>
      </c>
      <c r="C214" s="49" t="s">
        <v>64</v>
      </c>
      <c r="D214" s="2" t="s">
        <v>2197</v>
      </c>
      <c r="E214" s="2" t="s">
        <v>2202</v>
      </c>
      <c r="F214" s="102" t="s">
        <v>2203</v>
      </c>
      <c r="G214" s="2" t="s">
        <v>153</v>
      </c>
      <c r="H214" s="22" t="s">
        <v>163</v>
      </c>
      <c r="K214" s="13">
        <v>69.989999999999995</v>
      </c>
      <c r="N214" s="15"/>
      <c r="AA214" s="28"/>
      <c r="AL214" s="22"/>
      <c r="AN214" s="8"/>
      <c r="AS214" s="8"/>
      <c r="AU214" s="8"/>
      <c r="BA214" s="22"/>
      <c r="BE214" s="7" t="s">
        <v>2241</v>
      </c>
      <c r="BF214" s="8">
        <v>1</v>
      </c>
      <c r="BG214" s="8">
        <v>12</v>
      </c>
      <c r="BH214" s="8">
        <v>9</v>
      </c>
      <c r="BI214" s="8">
        <v>108</v>
      </c>
      <c r="BJ214" s="8"/>
      <c r="BK214" s="13"/>
      <c r="BO214" s="130"/>
      <c r="BP214" s="26"/>
      <c r="BQ214" s="8"/>
      <c r="BR214" s="9"/>
      <c r="BW214" s="22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DI214" s="6"/>
      <c r="DJ214" s="6"/>
      <c r="DK214" s="6"/>
      <c r="DL214" s="6"/>
      <c r="DM214" s="6"/>
      <c r="DN214" s="6"/>
      <c r="DO214" s="6"/>
    </row>
    <row r="215" spans="1:119" s="2" customFormat="1">
      <c r="A215" s="20" t="s">
        <v>58</v>
      </c>
      <c r="B215" s="17" t="s">
        <v>71</v>
      </c>
      <c r="C215" s="49" t="s">
        <v>64</v>
      </c>
      <c r="D215" s="2" t="s">
        <v>2197</v>
      </c>
      <c r="E215" s="2" t="s">
        <v>2204</v>
      </c>
      <c r="F215" s="102" t="s">
        <v>2205</v>
      </c>
      <c r="G215" s="2" t="s">
        <v>153</v>
      </c>
      <c r="H215" s="22" t="s">
        <v>163</v>
      </c>
      <c r="K215" s="13">
        <v>59.99</v>
      </c>
      <c r="N215" s="15"/>
      <c r="AA215" s="28"/>
      <c r="AL215" s="22"/>
      <c r="AN215" s="8"/>
      <c r="AS215" s="8"/>
      <c r="AU215" s="8"/>
      <c r="BA215" s="22"/>
      <c r="BE215" s="7" t="s">
        <v>2241</v>
      </c>
      <c r="BF215" s="8">
        <v>1</v>
      </c>
      <c r="BG215" s="8"/>
      <c r="BH215" s="8"/>
      <c r="BI215" s="8"/>
      <c r="BJ215" s="8"/>
      <c r="BK215" s="13"/>
      <c r="BP215" s="26"/>
      <c r="BQ215" s="8"/>
      <c r="BR215" s="9"/>
      <c r="BW215" s="22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DI215" s="6"/>
      <c r="DJ215" s="6"/>
      <c r="DK215" s="6"/>
      <c r="DL215" s="6"/>
      <c r="DM215" s="6"/>
      <c r="DN215" s="6"/>
      <c r="DO215" s="6"/>
    </row>
    <row r="216" spans="1:119" s="2" customFormat="1">
      <c r="A216" s="20" t="s">
        <v>58</v>
      </c>
      <c r="B216" s="17" t="s">
        <v>71</v>
      </c>
      <c r="C216" s="49" t="s">
        <v>64</v>
      </c>
      <c r="D216" s="2" t="s">
        <v>2197</v>
      </c>
      <c r="E216" s="2" t="s">
        <v>2206</v>
      </c>
      <c r="F216" s="102" t="s">
        <v>2207</v>
      </c>
      <c r="G216" s="2" t="s">
        <v>153</v>
      </c>
      <c r="H216" s="22" t="s">
        <v>163</v>
      </c>
      <c r="K216" s="13">
        <v>79.989999999999995</v>
      </c>
      <c r="N216" s="15"/>
      <c r="AA216" s="28"/>
      <c r="AL216" s="22"/>
      <c r="AN216" s="8"/>
      <c r="AS216" s="8"/>
      <c r="AU216" s="8"/>
      <c r="BA216" s="22"/>
      <c r="BE216" s="7" t="s">
        <v>2241</v>
      </c>
      <c r="BF216" s="8">
        <v>1</v>
      </c>
      <c r="BG216" s="8">
        <v>12</v>
      </c>
      <c r="BH216" s="8">
        <v>7.5</v>
      </c>
      <c r="BI216" s="8">
        <v>90</v>
      </c>
      <c r="BJ216" s="8"/>
      <c r="BK216" s="13"/>
      <c r="BP216" s="26"/>
      <c r="BQ216" s="8"/>
      <c r="BR216" s="9"/>
      <c r="BW216" s="22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DI216" s="6"/>
      <c r="DJ216" s="6"/>
      <c r="DK216" s="6"/>
      <c r="DL216" s="6"/>
      <c r="DM216" s="6"/>
      <c r="DN216" s="6"/>
      <c r="DO216" s="6"/>
    </row>
    <row r="217" spans="1:119" s="2" customFormat="1">
      <c r="A217" s="20" t="s">
        <v>58</v>
      </c>
      <c r="B217" s="17" t="s">
        <v>71</v>
      </c>
      <c r="C217" s="49" t="s">
        <v>64</v>
      </c>
      <c r="D217" s="2" t="s">
        <v>2197</v>
      </c>
      <c r="E217" s="2" t="s">
        <v>2208</v>
      </c>
      <c r="F217" s="102" t="s">
        <v>2209</v>
      </c>
      <c r="G217" s="2" t="s">
        <v>153</v>
      </c>
      <c r="H217" s="22" t="s">
        <v>163</v>
      </c>
      <c r="K217" s="13">
        <v>119.99</v>
      </c>
      <c r="N217" s="15"/>
      <c r="AA217" s="28"/>
      <c r="AL217" s="22"/>
      <c r="AN217" s="8"/>
      <c r="AS217" s="8"/>
      <c r="AU217" s="8"/>
      <c r="BA217" s="22"/>
      <c r="BE217" s="7" t="s">
        <v>2241</v>
      </c>
      <c r="BF217" s="8">
        <v>1</v>
      </c>
      <c r="BG217" s="8">
        <v>12</v>
      </c>
      <c r="BH217" s="8">
        <v>7.5</v>
      </c>
      <c r="BI217" s="8">
        <v>90</v>
      </c>
      <c r="BJ217" s="8"/>
      <c r="BK217" s="13"/>
      <c r="BP217" s="26"/>
      <c r="BQ217" s="8"/>
      <c r="BR217" s="9"/>
      <c r="BW217" s="22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DI217" s="6"/>
      <c r="DJ217" s="6"/>
      <c r="DK217" s="6"/>
      <c r="DL217" s="6"/>
      <c r="DM217" s="6"/>
      <c r="DN217" s="6"/>
      <c r="DO217" s="6"/>
    </row>
    <row r="218" spans="1:119" s="2" customFormat="1">
      <c r="A218" s="20" t="s">
        <v>58</v>
      </c>
      <c r="B218" s="17" t="s">
        <v>71</v>
      </c>
      <c r="C218" s="49" t="s">
        <v>64</v>
      </c>
      <c r="D218" s="2" t="s">
        <v>2197</v>
      </c>
      <c r="E218" s="2" t="s">
        <v>2210</v>
      </c>
      <c r="F218" s="102" t="s">
        <v>2211</v>
      </c>
      <c r="G218" s="2" t="s">
        <v>153</v>
      </c>
      <c r="H218" s="22" t="s">
        <v>163</v>
      </c>
      <c r="K218" s="13">
        <v>126.49</v>
      </c>
      <c r="N218" s="15"/>
      <c r="AA218" s="28"/>
      <c r="AL218" s="22"/>
      <c r="AN218" s="8"/>
      <c r="AS218" s="8"/>
      <c r="AU218" s="8"/>
      <c r="BA218" s="22"/>
      <c r="BE218" s="7" t="s">
        <v>2241</v>
      </c>
      <c r="BF218" s="8">
        <v>4</v>
      </c>
      <c r="BG218" s="8">
        <v>12</v>
      </c>
      <c r="BH218" s="8">
        <v>7.5</v>
      </c>
      <c r="BI218" s="8">
        <v>360</v>
      </c>
      <c r="BJ218" s="8"/>
      <c r="BK218" s="13"/>
      <c r="BP218" s="26"/>
      <c r="BQ218" s="8"/>
      <c r="BR218" s="9"/>
      <c r="BW218" s="22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DI218" s="6"/>
      <c r="DJ218" s="6"/>
      <c r="DK218" s="6"/>
      <c r="DL218" s="6"/>
      <c r="DM218" s="6"/>
      <c r="DN218" s="6"/>
      <c r="DO218" s="6"/>
    </row>
    <row r="219" spans="1:119" s="2" customFormat="1">
      <c r="A219" s="20" t="s">
        <v>58</v>
      </c>
      <c r="B219" s="17" t="s">
        <v>71</v>
      </c>
      <c r="C219" s="49" t="s">
        <v>64</v>
      </c>
      <c r="D219" s="2" t="s">
        <v>2197</v>
      </c>
      <c r="E219" s="2" t="s">
        <v>2198</v>
      </c>
      <c r="F219" s="102" t="s">
        <v>2199</v>
      </c>
      <c r="G219" s="2" t="s">
        <v>153</v>
      </c>
      <c r="H219" s="22" t="s">
        <v>163</v>
      </c>
      <c r="K219" s="13">
        <v>49.99</v>
      </c>
      <c r="N219" s="15"/>
      <c r="AA219" s="28"/>
      <c r="AL219" s="22"/>
      <c r="AN219" s="8"/>
      <c r="AS219" s="8"/>
      <c r="AU219" s="8"/>
      <c r="BA219" s="22"/>
      <c r="BE219" s="7" t="s">
        <v>2241</v>
      </c>
      <c r="BF219" s="8">
        <v>1</v>
      </c>
      <c r="BG219" s="8">
        <v>12</v>
      </c>
      <c r="BH219" s="8">
        <v>3.2</v>
      </c>
      <c r="BI219" s="8">
        <v>38.4</v>
      </c>
      <c r="BJ219" s="8"/>
      <c r="BK219" s="13"/>
      <c r="BP219" s="26"/>
      <c r="BQ219" s="8"/>
      <c r="BR219" s="9"/>
      <c r="BW219" s="22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DI219" s="6"/>
      <c r="DJ219" s="6"/>
      <c r="DK219" s="6"/>
      <c r="DL219" s="6"/>
      <c r="DM219" s="6"/>
      <c r="DN219" s="6"/>
      <c r="DO219" s="6"/>
    </row>
    <row r="220" spans="1:119" s="2" customFormat="1">
      <c r="A220" s="20" t="s">
        <v>58</v>
      </c>
      <c r="B220" s="17" t="s">
        <v>71</v>
      </c>
      <c r="C220" s="49" t="s">
        <v>64</v>
      </c>
      <c r="D220" s="2" t="s">
        <v>2197</v>
      </c>
      <c r="E220" s="2" t="s">
        <v>2200</v>
      </c>
      <c r="F220" s="102" t="s">
        <v>2201</v>
      </c>
      <c r="G220" s="2" t="s">
        <v>153</v>
      </c>
      <c r="H220" s="22" t="s">
        <v>163</v>
      </c>
      <c r="K220" s="13">
        <v>99.99</v>
      </c>
      <c r="N220" s="15"/>
      <c r="AA220" s="28"/>
      <c r="AL220" s="22"/>
      <c r="AN220" s="8"/>
      <c r="AS220" s="8"/>
      <c r="AU220" s="8"/>
      <c r="BA220" s="22"/>
      <c r="BE220" s="7" t="s">
        <v>2241</v>
      </c>
      <c r="BF220" s="8">
        <v>1</v>
      </c>
      <c r="BG220" s="8">
        <v>12</v>
      </c>
      <c r="BH220" s="8">
        <v>7.5</v>
      </c>
      <c r="BI220" s="8">
        <v>90</v>
      </c>
      <c r="BJ220" s="8"/>
      <c r="BK220" s="13"/>
      <c r="BO220" s="22"/>
      <c r="BP220" s="26"/>
      <c r="BQ220" s="8"/>
      <c r="BR220" s="9"/>
      <c r="BW220" s="22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DI220" s="6"/>
      <c r="DJ220" s="6"/>
      <c r="DK220" s="6"/>
      <c r="DL220" s="6"/>
      <c r="DM220" s="6"/>
      <c r="DN220" s="6"/>
      <c r="DO220" s="6"/>
    </row>
    <row r="221" spans="1:119" s="2" customFormat="1">
      <c r="A221" s="20" t="s">
        <v>58</v>
      </c>
      <c r="B221" s="17" t="s">
        <v>71</v>
      </c>
      <c r="C221" s="49" t="s">
        <v>64</v>
      </c>
      <c r="D221" s="2" t="s">
        <v>2197</v>
      </c>
      <c r="E221" s="2" t="s">
        <v>2202</v>
      </c>
      <c r="F221" s="102" t="s">
        <v>2203</v>
      </c>
      <c r="G221" s="2" t="s">
        <v>153</v>
      </c>
      <c r="H221" s="22" t="s">
        <v>163</v>
      </c>
      <c r="K221" s="13">
        <v>69.989999999999995</v>
      </c>
      <c r="N221" s="15"/>
      <c r="AA221" s="28"/>
      <c r="AL221" s="22"/>
      <c r="AN221" s="8"/>
      <c r="AS221" s="8"/>
      <c r="AU221" s="8"/>
      <c r="BA221" s="22"/>
      <c r="BE221" s="7" t="s">
        <v>2241</v>
      </c>
      <c r="BF221" s="8">
        <v>1</v>
      </c>
      <c r="BG221" s="8">
        <v>12</v>
      </c>
      <c r="BH221" s="8">
        <v>9</v>
      </c>
      <c r="BI221" s="8">
        <v>108</v>
      </c>
      <c r="BJ221" s="8"/>
      <c r="BK221" s="13"/>
      <c r="BP221" s="26"/>
      <c r="BQ221" s="8"/>
      <c r="BR221" s="9"/>
      <c r="BW221" s="22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DI221" s="6"/>
      <c r="DJ221" s="6"/>
      <c r="DK221" s="6"/>
      <c r="DL221" s="6"/>
      <c r="DM221" s="6"/>
      <c r="DN221" s="6"/>
      <c r="DO221" s="6"/>
    </row>
    <row r="222" spans="1:119" s="2" customFormat="1">
      <c r="A222" s="20" t="s">
        <v>58</v>
      </c>
      <c r="B222" s="17" t="s">
        <v>71</v>
      </c>
      <c r="C222" s="49" t="s">
        <v>64</v>
      </c>
      <c r="D222" s="2" t="s">
        <v>2197</v>
      </c>
      <c r="E222" s="2" t="s">
        <v>2204</v>
      </c>
      <c r="F222" s="102" t="s">
        <v>2205</v>
      </c>
      <c r="G222" s="2" t="s">
        <v>153</v>
      </c>
      <c r="H222" s="22" t="s">
        <v>163</v>
      </c>
      <c r="K222" s="13">
        <v>59.99</v>
      </c>
      <c r="N222" s="15"/>
      <c r="AA222" s="28"/>
      <c r="AL222" s="22"/>
      <c r="AN222" s="8"/>
      <c r="AS222" s="8"/>
      <c r="AU222" s="8"/>
      <c r="BA222" s="22"/>
      <c r="BE222" s="7" t="s">
        <v>2241</v>
      </c>
      <c r="BF222" s="8">
        <v>1</v>
      </c>
      <c r="BG222" s="8"/>
      <c r="BH222" s="8"/>
      <c r="BI222" s="8"/>
      <c r="BJ222" s="8"/>
      <c r="BK222" s="13"/>
      <c r="BP222" s="26"/>
      <c r="BQ222" s="8"/>
      <c r="BR222" s="9"/>
      <c r="BW222" s="22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DI222" s="6"/>
      <c r="DJ222" s="6"/>
      <c r="DK222" s="6"/>
      <c r="DL222" s="6"/>
      <c r="DM222" s="6"/>
      <c r="DN222" s="6"/>
      <c r="DO222" s="6"/>
    </row>
    <row r="223" spans="1:119" s="2" customFormat="1">
      <c r="A223" s="20" t="s">
        <v>58</v>
      </c>
      <c r="B223" s="17" t="s">
        <v>71</v>
      </c>
      <c r="C223" s="49" t="s">
        <v>64</v>
      </c>
      <c r="D223" s="2" t="s">
        <v>2197</v>
      </c>
      <c r="E223" s="2" t="s">
        <v>2206</v>
      </c>
      <c r="F223" s="102" t="s">
        <v>2207</v>
      </c>
      <c r="G223" s="2" t="s">
        <v>153</v>
      </c>
      <c r="H223" s="22" t="s">
        <v>163</v>
      </c>
      <c r="K223" s="13">
        <v>79.989999999999995</v>
      </c>
      <c r="N223" s="15"/>
      <c r="AA223" s="28"/>
      <c r="AL223" s="22"/>
      <c r="AN223" s="8"/>
      <c r="AS223" s="8"/>
      <c r="AU223" s="8"/>
      <c r="BA223" s="22"/>
      <c r="BE223" s="7" t="s">
        <v>2241</v>
      </c>
      <c r="BF223" s="8">
        <v>1</v>
      </c>
      <c r="BG223" s="8">
        <v>12</v>
      </c>
      <c r="BH223" s="8">
        <v>7.5</v>
      </c>
      <c r="BI223" s="8">
        <v>90</v>
      </c>
      <c r="BJ223" s="8"/>
      <c r="BK223" s="13"/>
      <c r="BP223" s="26"/>
      <c r="BQ223" s="8"/>
      <c r="BR223" s="9"/>
      <c r="BW223" s="22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DI223" s="6"/>
      <c r="DJ223" s="6"/>
      <c r="DK223" s="6"/>
      <c r="DL223" s="6"/>
      <c r="DM223" s="6"/>
      <c r="DN223" s="6"/>
      <c r="DO223" s="6"/>
    </row>
    <row r="224" spans="1:119" s="2" customFormat="1">
      <c r="A224" s="20" t="s">
        <v>58</v>
      </c>
      <c r="B224" s="17" t="s">
        <v>71</v>
      </c>
      <c r="C224" s="49" t="s">
        <v>64</v>
      </c>
      <c r="D224" s="2" t="s">
        <v>2197</v>
      </c>
      <c r="E224" s="2" t="s">
        <v>2208</v>
      </c>
      <c r="F224" s="102" t="s">
        <v>2209</v>
      </c>
      <c r="G224" s="2" t="s">
        <v>153</v>
      </c>
      <c r="H224" s="22" t="s">
        <v>163</v>
      </c>
      <c r="K224" s="13">
        <v>119.99</v>
      </c>
      <c r="N224" s="15"/>
      <c r="AA224" s="28"/>
      <c r="AL224" s="22"/>
      <c r="AN224" s="8"/>
      <c r="AS224" s="8"/>
      <c r="AU224" s="8"/>
      <c r="BA224" s="22"/>
      <c r="BE224" s="7" t="s">
        <v>2241</v>
      </c>
      <c r="BF224" s="8">
        <v>1</v>
      </c>
      <c r="BG224" s="8">
        <v>12</v>
      </c>
      <c r="BH224" s="8">
        <v>7.5</v>
      </c>
      <c r="BI224" s="8">
        <v>90</v>
      </c>
      <c r="BJ224" s="8"/>
      <c r="BK224" s="13"/>
      <c r="BP224" s="26"/>
      <c r="BQ224" s="8"/>
      <c r="BR224" s="9"/>
      <c r="BW224" s="22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DI224" s="6"/>
      <c r="DJ224" s="6"/>
      <c r="DK224" s="6"/>
      <c r="DL224" s="6"/>
      <c r="DM224" s="6"/>
      <c r="DN224" s="6"/>
      <c r="DO224" s="6"/>
    </row>
    <row r="225" spans="1:119" s="2" customFormat="1">
      <c r="A225" s="20" t="s">
        <v>58</v>
      </c>
      <c r="B225" s="17" t="s">
        <v>71</v>
      </c>
      <c r="C225" s="49" t="s">
        <v>64</v>
      </c>
      <c r="D225" s="2" t="s">
        <v>2197</v>
      </c>
      <c r="E225" s="2" t="s">
        <v>2210</v>
      </c>
      <c r="F225" s="102" t="s">
        <v>2211</v>
      </c>
      <c r="G225" s="2" t="s">
        <v>153</v>
      </c>
      <c r="H225" s="22" t="s">
        <v>163</v>
      </c>
      <c r="K225" s="13">
        <v>126.49</v>
      </c>
      <c r="N225" s="15"/>
      <c r="AA225" s="28"/>
      <c r="AL225" s="22"/>
      <c r="AN225" s="8"/>
      <c r="AS225" s="8"/>
      <c r="AU225" s="8"/>
      <c r="BA225" s="22"/>
      <c r="BE225" s="7" t="s">
        <v>2241</v>
      </c>
      <c r="BF225" s="8">
        <v>4</v>
      </c>
      <c r="BG225" s="8">
        <v>12</v>
      </c>
      <c r="BH225" s="8">
        <v>7.5</v>
      </c>
      <c r="BI225" s="8">
        <v>360</v>
      </c>
      <c r="BJ225" s="8"/>
      <c r="BK225" s="13"/>
      <c r="BP225" s="26"/>
      <c r="BQ225" s="8"/>
      <c r="BR225" s="9"/>
      <c r="BW225" s="22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DI225" s="6"/>
      <c r="DJ225" s="6"/>
      <c r="DK225" s="6"/>
      <c r="DL225" s="6"/>
      <c r="DM225" s="6"/>
      <c r="DN225" s="6"/>
      <c r="DO225" s="6"/>
    </row>
    <row r="226" spans="1:119" s="2" customFormat="1">
      <c r="A226" s="20" t="s">
        <v>58</v>
      </c>
      <c r="B226" s="17" t="s">
        <v>71</v>
      </c>
      <c r="C226" s="49" t="s">
        <v>64</v>
      </c>
      <c r="D226" s="2" t="s">
        <v>2212</v>
      </c>
      <c r="E226" s="2" t="s">
        <v>2213</v>
      </c>
      <c r="F226" s="102" t="s">
        <v>2214</v>
      </c>
      <c r="G226" s="2" t="s">
        <v>153</v>
      </c>
      <c r="H226" s="22" t="s">
        <v>163</v>
      </c>
      <c r="K226" s="13"/>
      <c r="N226" s="15"/>
      <c r="AA226" s="28"/>
      <c r="AL226" s="22"/>
      <c r="AN226" s="8"/>
      <c r="AS226" s="8"/>
      <c r="AU226" s="8"/>
      <c r="BA226" s="22"/>
      <c r="BE226" s="7" t="s">
        <v>2241</v>
      </c>
      <c r="BF226" s="8">
        <v>1</v>
      </c>
      <c r="BG226" s="8">
        <v>12</v>
      </c>
      <c r="BH226" s="8">
        <v>7</v>
      </c>
      <c r="BI226" s="8">
        <v>84</v>
      </c>
      <c r="BJ226" s="8"/>
      <c r="BK226" s="13"/>
      <c r="BP226" s="26"/>
      <c r="BQ226" s="8"/>
      <c r="BR226" s="9"/>
      <c r="BW226" s="22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DI226" s="6"/>
      <c r="DJ226" s="6"/>
      <c r="DK226" s="6"/>
      <c r="DL226" s="6"/>
      <c r="DM226" s="6"/>
      <c r="DN226" s="6"/>
      <c r="DO226" s="6"/>
    </row>
    <row r="227" spans="1:119" s="2" customFormat="1">
      <c r="A227" s="20" t="s">
        <v>58</v>
      </c>
      <c r="B227" s="17" t="s">
        <v>71</v>
      </c>
      <c r="C227" s="49" t="s">
        <v>64</v>
      </c>
      <c r="D227" s="2" t="s">
        <v>2212</v>
      </c>
      <c r="E227" s="2" t="s">
        <v>2215</v>
      </c>
      <c r="F227" s="102" t="s">
        <v>2216</v>
      </c>
      <c r="G227" s="2" t="s">
        <v>153</v>
      </c>
      <c r="H227" s="22" t="s">
        <v>163</v>
      </c>
      <c r="K227" s="13"/>
      <c r="N227" s="15"/>
      <c r="AA227" s="28"/>
      <c r="AL227" s="22"/>
      <c r="AN227" s="8"/>
      <c r="AS227" s="8"/>
      <c r="AU227" s="8"/>
      <c r="BA227" s="22"/>
      <c r="BE227" s="7" t="s">
        <v>2241</v>
      </c>
      <c r="BF227" s="8">
        <v>1</v>
      </c>
      <c r="BG227" s="8">
        <v>12</v>
      </c>
      <c r="BH227" s="8">
        <v>7</v>
      </c>
      <c r="BI227" s="8">
        <v>84</v>
      </c>
      <c r="BJ227" s="8"/>
      <c r="BK227" s="13"/>
      <c r="BP227" s="26"/>
      <c r="BQ227" s="8"/>
      <c r="BR227" s="9"/>
      <c r="BW227" s="22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DI227" s="6"/>
      <c r="DJ227" s="6"/>
      <c r="DK227" s="6"/>
      <c r="DL227" s="6"/>
      <c r="DM227" s="6"/>
      <c r="DN227" s="6"/>
      <c r="DO227" s="6"/>
    </row>
    <row r="228" spans="1:119" s="2" customFormat="1">
      <c r="A228" s="20" t="s">
        <v>58</v>
      </c>
      <c r="B228" s="17" t="s">
        <v>71</v>
      </c>
      <c r="C228" s="49" t="s">
        <v>64</v>
      </c>
      <c r="D228" s="2" t="s">
        <v>2212</v>
      </c>
      <c r="E228" s="2" t="s">
        <v>2213</v>
      </c>
      <c r="F228" s="102" t="s">
        <v>2217</v>
      </c>
      <c r="G228" s="2" t="s">
        <v>153</v>
      </c>
      <c r="H228" s="22" t="s">
        <v>163</v>
      </c>
      <c r="K228" s="13"/>
      <c r="N228" s="15"/>
      <c r="AA228" s="28"/>
      <c r="AL228" s="22"/>
      <c r="AN228" s="8"/>
      <c r="AS228" s="8"/>
      <c r="AU228" s="8"/>
      <c r="BA228" s="22"/>
      <c r="BE228" s="7" t="s">
        <v>2241</v>
      </c>
      <c r="BF228" s="8">
        <v>1</v>
      </c>
      <c r="BG228" s="8">
        <v>12</v>
      </c>
      <c r="BH228" s="8">
        <v>9</v>
      </c>
      <c r="BI228" s="8">
        <v>108</v>
      </c>
      <c r="BJ228" s="8"/>
      <c r="BK228" s="13"/>
      <c r="BP228" s="26"/>
      <c r="BQ228" s="8"/>
      <c r="BR228" s="9"/>
      <c r="BW228" s="22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DI228" s="6"/>
      <c r="DJ228" s="6"/>
      <c r="DK228" s="6"/>
      <c r="DL228" s="6"/>
      <c r="DM228" s="6"/>
      <c r="DN228" s="6"/>
      <c r="DO228" s="6"/>
    </row>
    <row r="229" spans="1:119" s="2" customFormat="1">
      <c r="A229" s="20" t="s">
        <v>58</v>
      </c>
      <c r="B229" s="17" t="s">
        <v>71</v>
      </c>
      <c r="C229" s="49" t="s">
        <v>64</v>
      </c>
      <c r="D229" s="2" t="s">
        <v>2212</v>
      </c>
      <c r="E229" s="2" t="s">
        <v>2218</v>
      </c>
      <c r="F229" s="102" t="s">
        <v>2219</v>
      </c>
      <c r="G229" s="2" t="s">
        <v>153</v>
      </c>
      <c r="H229" s="22" t="s">
        <v>163</v>
      </c>
      <c r="K229" s="13"/>
      <c r="N229" s="15"/>
      <c r="AA229" s="28"/>
      <c r="AL229" s="22"/>
      <c r="AN229" s="8"/>
      <c r="AS229" s="8"/>
      <c r="AU229" s="8"/>
      <c r="BA229" s="22"/>
      <c r="BE229" s="7"/>
      <c r="BF229" s="8">
        <v>2</v>
      </c>
      <c r="BG229" s="8">
        <v>6</v>
      </c>
      <c r="BH229" s="8">
        <v>10</v>
      </c>
      <c r="BI229" s="8">
        <v>120</v>
      </c>
      <c r="BJ229" s="8"/>
      <c r="BK229" s="13"/>
      <c r="BP229" s="26"/>
      <c r="BQ229" s="8"/>
      <c r="BR229" s="9"/>
      <c r="BW229" s="22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DI229" s="6"/>
      <c r="DJ229" s="6"/>
      <c r="DK229" s="6"/>
      <c r="DL229" s="6"/>
      <c r="DM229" s="6"/>
      <c r="DN229" s="6"/>
      <c r="DO229" s="6"/>
    </row>
    <row r="230" spans="1:119" s="2" customFormat="1">
      <c r="A230" s="20" t="s">
        <v>58</v>
      </c>
      <c r="B230" s="17" t="s">
        <v>71</v>
      </c>
      <c r="C230" s="49" t="s">
        <v>64</v>
      </c>
      <c r="D230" s="2" t="s">
        <v>2212</v>
      </c>
      <c r="E230" s="2" t="s">
        <v>2215</v>
      </c>
      <c r="F230" s="102" t="s">
        <v>2220</v>
      </c>
      <c r="G230" s="2" t="s">
        <v>153</v>
      </c>
      <c r="H230" s="22" t="s">
        <v>163</v>
      </c>
      <c r="K230" s="13"/>
      <c r="N230" s="15"/>
      <c r="AA230" s="28"/>
      <c r="AL230" s="22"/>
      <c r="AN230" s="8"/>
      <c r="AS230" s="8"/>
      <c r="AU230" s="8"/>
      <c r="BA230" s="22"/>
      <c r="BE230" s="7"/>
      <c r="BF230" s="8">
        <v>1</v>
      </c>
      <c r="BG230" s="8">
        <v>12</v>
      </c>
      <c r="BH230" s="8">
        <v>7</v>
      </c>
      <c r="BI230" s="8">
        <v>84</v>
      </c>
      <c r="BJ230" s="8"/>
      <c r="BK230" s="13"/>
      <c r="BP230" s="26"/>
      <c r="BQ230" s="8"/>
      <c r="BR230" s="9"/>
      <c r="BW230" s="22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DI230" s="6"/>
      <c r="DJ230" s="6"/>
      <c r="DK230" s="6"/>
      <c r="DL230" s="6"/>
      <c r="DM230" s="6"/>
      <c r="DN230" s="6"/>
      <c r="DO230" s="6"/>
    </row>
    <row r="231" spans="1:119" s="2" customFormat="1">
      <c r="A231" s="20" t="s">
        <v>58</v>
      </c>
      <c r="B231" s="17" t="s">
        <v>71</v>
      </c>
      <c r="C231" s="49" t="s">
        <v>64</v>
      </c>
      <c r="D231" s="2" t="s">
        <v>2212</v>
      </c>
      <c r="E231" s="2" t="s">
        <v>2221</v>
      </c>
      <c r="F231" s="102" t="s">
        <v>2222</v>
      </c>
      <c r="G231" s="2" t="s">
        <v>153</v>
      </c>
      <c r="H231" s="22" t="s">
        <v>163</v>
      </c>
      <c r="K231" s="13"/>
      <c r="N231" s="15"/>
      <c r="AA231" s="28"/>
      <c r="AL231" s="22"/>
      <c r="AN231" s="8"/>
      <c r="AS231" s="8"/>
      <c r="AU231" s="8"/>
      <c r="BA231" s="22"/>
      <c r="BE231" s="7" t="s">
        <v>2241</v>
      </c>
      <c r="BF231" s="8">
        <v>4</v>
      </c>
      <c r="BG231" s="8">
        <v>6</v>
      </c>
      <c r="BH231" s="8">
        <v>4</v>
      </c>
      <c r="BI231" s="8">
        <v>96</v>
      </c>
      <c r="BJ231" s="8"/>
      <c r="BK231" s="13"/>
      <c r="BP231" s="26"/>
      <c r="BQ231" s="8"/>
      <c r="BR231" s="9"/>
      <c r="BW231" s="22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DI231" s="6"/>
      <c r="DJ231" s="6"/>
      <c r="DK231" s="6"/>
      <c r="DL231" s="6"/>
      <c r="DM231" s="6"/>
      <c r="DN231" s="6"/>
      <c r="DO231" s="6"/>
    </row>
    <row r="232" spans="1:119" s="2" customFormat="1">
      <c r="A232" s="20" t="s">
        <v>58</v>
      </c>
      <c r="B232" s="17" t="s">
        <v>71</v>
      </c>
      <c r="C232" s="49" t="s">
        <v>64</v>
      </c>
      <c r="D232" s="2" t="s">
        <v>2212</v>
      </c>
      <c r="E232" s="2" t="s">
        <v>2218</v>
      </c>
      <c r="F232" s="102" t="s">
        <v>2226</v>
      </c>
      <c r="G232" s="2" t="s">
        <v>153</v>
      </c>
      <c r="H232" s="22" t="s">
        <v>163</v>
      </c>
      <c r="K232" s="13"/>
      <c r="N232" s="15"/>
      <c r="AA232" s="28"/>
      <c r="AL232" s="22"/>
      <c r="AN232" s="8"/>
      <c r="AS232" s="8"/>
      <c r="AU232" s="8"/>
      <c r="BA232" s="22"/>
      <c r="BE232" s="7"/>
      <c r="BF232" s="8">
        <v>2</v>
      </c>
      <c r="BG232" s="8">
        <v>12</v>
      </c>
      <c r="BH232" s="8">
        <v>7</v>
      </c>
      <c r="BI232" s="8">
        <v>168</v>
      </c>
      <c r="BJ232" s="8"/>
      <c r="BK232" s="13"/>
      <c r="BP232" s="26"/>
      <c r="BQ232" s="8"/>
      <c r="BR232" s="9"/>
      <c r="BW232" s="22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DI232" s="6"/>
      <c r="DJ232" s="6"/>
      <c r="DK232" s="6"/>
      <c r="DL232" s="6"/>
      <c r="DM232" s="6"/>
      <c r="DN232" s="6"/>
      <c r="DO232" s="6"/>
    </row>
    <row r="233" spans="1:119" s="2" customFormat="1">
      <c r="A233" s="20" t="s">
        <v>58</v>
      </c>
      <c r="B233" s="17" t="s">
        <v>71</v>
      </c>
      <c r="C233" s="49" t="s">
        <v>64</v>
      </c>
      <c r="D233" s="2" t="s">
        <v>2212</v>
      </c>
      <c r="E233" s="2" t="s">
        <v>2218</v>
      </c>
      <c r="F233" s="102" t="s">
        <v>2227</v>
      </c>
      <c r="G233" s="2" t="s">
        <v>153</v>
      </c>
      <c r="H233" s="22" t="s">
        <v>163</v>
      </c>
      <c r="K233" s="13"/>
      <c r="N233" s="15"/>
      <c r="AA233" s="28"/>
      <c r="AL233" s="22"/>
      <c r="AN233" s="8"/>
      <c r="AS233" s="8"/>
      <c r="AU233" s="8"/>
      <c r="BA233" s="22"/>
      <c r="BE233" s="7"/>
      <c r="BF233" s="8">
        <v>2</v>
      </c>
      <c r="BG233" s="8">
        <v>12</v>
      </c>
      <c r="BH233" s="8">
        <v>7</v>
      </c>
      <c r="BI233" s="8">
        <v>168</v>
      </c>
      <c r="BJ233" s="8"/>
      <c r="BK233" s="13"/>
      <c r="BP233" s="26"/>
      <c r="BQ233" s="8"/>
      <c r="BR233" s="9"/>
      <c r="BW233" s="22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DI233" s="6"/>
      <c r="DJ233" s="6"/>
      <c r="DK233" s="6"/>
      <c r="DL233" s="6"/>
      <c r="DM233" s="6"/>
      <c r="DN233" s="6"/>
      <c r="DO233" s="6"/>
    </row>
    <row r="234" spans="1:119" s="2" customFormat="1">
      <c r="A234" s="20" t="s">
        <v>58</v>
      </c>
      <c r="B234" s="17" t="s">
        <v>71</v>
      </c>
      <c r="C234" s="49" t="s">
        <v>64</v>
      </c>
      <c r="D234" s="2" t="s">
        <v>2212</v>
      </c>
      <c r="E234" s="2" t="s">
        <v>2221</v>
      </c>
      <c r="F234" s="102" t="s">
        <v>2228</v>
      </c>
      <c r="G234" s="2" t="s">
        <v>153</v>
      </c>
      <c r="H234" s="22" t="s">
        <v>163</v>
      </c>
      <c r="K234" s="13"/>
      <c r="N234" s="15"/>
      <c r="AA234" s="28"/>
      <c r="AL234" s="22"/>
      <c r="AN234" s="8"/>
      <c r="AS234" s="8"/>
      <c r="AU234" s="8"/>
      <c r="BA234" s="22"/>
      <c r="BE234" s="7" t="s">
        <v>2241</v>
      </c>
      <c r="BF234" s="8">
        <v>2</v>
      </c>
      <c r="BG234" s="8">
        <v>12</v>
      </c>
      <c r="BH234" s="8">
        <v>7</v>
      </c>
      <c r="BI234" s="8">
        <v>168</v>
      </c>
      <c r="BJ234" s="8"/>
      <c r="BK234" s="13"/>
      <c r="BP234" s="26"/>
      <c r="BQ234" s="8"/>
      <c r="BR234" s="9"/>
      <c r="BW234" s="22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DI234" s="6"/>
      <c r="DJ234" s="6"/>
      <c r="DK234" s="6"/>
      <c r="DL234" s="6"/>
      <c r="DM234" s="6"/>
      <c r="DN234" s="6"/>
      <c r="DO234" s="6"/>
    </row>
    <row r="235" spans="1:119" s="2" customFormat="1">
      <c r="A235" s="20" t="s">
        <v>58</v>
      </c>
      <c r="B235" s="17" t="s">
        <v>71</v>
      </c>
      <c r="C235" s="49" t="s">
        <v>64</v>
      </c>
      <c r="D235" s="2" t="s">
        <v>2212</v>
      </c>
      <c r="E235" s="2" t="s">
        <v>2218</v>
      </c>
      <c r="F235" s="102" t="s">
        <v>2229</v>
      </c>
      <c r="G235" s="2" t="s">
        <v>153</v>
      </c>
      <c r="H235" s="22" t="s">
        <v>163</v>
      </c>
      <c r="K235" s="13"/>
      <c r="N235" s="15"/>
      <c r="AA235" s="28"/>
      <c r="AL235" s="22"/>
      <c r="AN235" s="8"/>
      <c r="AS235" s="8"/>
      <c r="AU235" s="8"/>
      <c r="BA235" s="22"/>
      <c r="BE235" s="7"/>
      <c r="BF235" s="8">
        <v>2</v>
      </c>
      <c r="BG235" s="8">
        <v>12</v>
      </c>
      <c r="BH235" s="8">
        <v>7</v>
      </c>
      <c r="BI235" s="8">
        <v>168</v>
      </c>
      <c r="BJ235" s="8"/>
      <c r="BK235" s="13"/>
      <c r="BP235" s="26"/>
      <c r="BQ235" s="8"/>
      <c r="BR235" s="9"/>
      <c r="BW235" s="22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DI235" s="6"/>
      <c r="DJ235" s="6"/>
      <c r="DK235" s="6"/>
      <c r="DL235" s="6"/>
      <c r="DM235" s="6"/>
      <c r="DN235" s="6"/>
      <c r="DO235" s="6"/>
    </row>
    <row r="236" spans="1:119" s="2" customFormat="1">
      <c r="A236" s="20" t="s">
        <v>58</v>
      </c>
      <c r="B236" s="17" t="s">
        <v>71</v>
      </c>
      <c r="C236" s="49" t="s">
        <v>64</v>
      </c>
      <c r="D236" s="2" t="s">
        <v>2212</v>
      </c>
      <c r="E236" s="2" t="s">
        <v>2213</v>
      </c>
      <c r="F236" s="102" t="s">
        <v>2230</v>
      </c>
      <c r="G236" s="2" t="s">
        <v>153</v>
      </c>
      <c r="H236" s="22" t="s">
        <v>163</v>
      </c>
      <c r="K236" s="13"/>
      <c r="N236" s="15"/>
      <c r="AA236" s="28"/>
      <c r="AL236" s="22"/>
      <c r="AN236" s="8"/>
      <c r="AS236" s="8"/>
      <c r="AU236" s="8"/>
      <c r="BA236" s="22"/>
      <c r="BE236" s="7" t="s">
        <v>2241</v>
      </c>
      <c r="BF236" s="8">
        <v>2</v>
      </c>
      <c r="BG236" s="8">
        <v>12</v>
      </c>
      <c r="BH236" s="8">
        <v>7</v>
      </c>
      <c r="BI236" s="8">
        <v>168</v>
      </c>
      <c r="BJ236" s="8"/>
      <c r="BK236" s="13"/>
      <c r="BP236" s="26"/>
      <c r="BQ236" s="8"/>
      <c r="BR236" s="9"/>
      <c r="BW236" s="22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DI236" s="6"/>
      <c r="DJ236" s="6"/>
      <c r="DK236" s="6"/>
      <c r="DL236" s="6"/>
      <c r="DM236" s="6"/>
      <c r="DN236" s="6"/>
      <c r="DO236" s="6"/>
    </row>
    <row r="237" spans="1:119" s="2" customFormat="1">
      <c r="A237" s="20" t="s">
        <v>58</v>
      </c>
      <c r="B237" s="17" t="s">
        <v>71</v>
      </c>
      <c r="C237" s="49" t="s">
        <v>64</v>
      </c>
      <c r="D237" s="2" t="s">
        <v>2212</v>
      </c>
      <c r="E237" s="2" t="s">
        <v>2231</v>
      </c>
      <c r="F237" s="102" t="s">
        <v>2232</v>
      </c>
      <c r="G237" s="2" t="s">
        <v>153</v>
      </c>
      <c r="H237" s="22" t="s">
        <v>163</v>
      </c>
      <c r="K237" s="13"/>
      <c r="N237" s="15"/>
      <c r="AA237" s="28"/>
      <c r="AL237" s="22"/>
      <c r="AN237" s="8"/>
      <c r="AS237" s="8"/>
      <c r="AU237" s="8"/>
      <c r="BA237" s="22"/>
      <c r="BE237" s="7" t="s">
        <v>2241</v>
      </c>
      <c r="BF237" s="8">
        <v>4</v>
      </c>
      <c r="BG237" s="8">
        <v>12</v>
      </c>
      <c r="BH237" s="8">
        <v>5</v>
      </c>
      <c r="BI237" s="8">
        <v>240</v>
      </c>
      <c r="BJ237" s="8"/>
      <c r="BK237" s="13"/>
      <c r="BP237" s="26"/>
      <c r="BQ237" s="8"/>
      <c r="BR237" s="9"/>
      <c r="BW237" s="22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DI237" s="6"/>
      <c r="DJ237" s="6"/>
      <c r="DK237" s="6"/>
      <c r="DL237" s="6"/>
      <c r="DM237" s="6"/>
      <c r="DN237" s="6"/>
      <c r="DO237" s="6"/>
    </row>
    <row r="238" spans="1:119" s="2" customFormat="1">
      <c r="A238" s="20" t="s">
        <v>58</v>
      </c>
      <c r="B238" s="17" t="s">
        <v>71</v>
      </c>
      <c r="C238" s="49" t="s">
        <v>64</v>
      </c>
      <c r="D238" s="2" t="s">
        <v>2212</v>
      </c>
      <c r="E238" s="2" t="s">
        <v>2231</v>
      </c>
      <c r="F238" s="102" t="s">
        <v>2233</v>
      </c>
      <c r="G238" s="2" t="s">
        <v>153</v>
      </c>
      <c r="H238" s="22" t="s">
        <v>163</v>
      </c>
      <c r="K238" s="13"/>
      <c r="N238" s="15"/>
      <c r="AA238" s="28"/>
      <c r="AL238" s="22"/>
      <c r="AN238" s="8"/>
      <c r="AS238" s="8"/>
      <c r="AU238" s="8"/>
      <c r="BA238" s="22"/>
      <c r="BE238" s="7"/>
      <c r="BF238" s="8">
        <v>4</v>
      </c>
      <c r="BG238" s="8">
        <v>12</v>
      </c>
      <c r="BH238" s="8">
        <v>5</v>
      </c>
      <c r="BI238" s="8">
        <v>240</v>
      </c>
      <c r="BJ238" s="8"/>
      <c r="BK238" s="13"/>
      <c r="BP238" s="26"/>
      <c r="BQ238" s="8"/>
      <c r="BR238" s="9"/>
      <c r="BW238" s="22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DI238" s="6"/>
      <c r="DJ238" s="6"/>
      <c r="DK238" s="6"/>
      <c r="DL238" s="6"/>
      <c r="DM238" s="6"/>
      <c r="DN238" s="6"/>
      <c r="DO238" s="6"/>
    </row>
    <row r="239" spans="1:119" s="2" customFormat="1">
      <c r="A239" s="20" t="s">
        <v>58</v>
      </c>
      <c r="B239" s="17" t="s">
        <v>71</v>
      </c>
      <c r="C239" s="49" t="s">
        <v>64</v>
      </c>
      <c r="D239" s="2" t="s">
        <v>2212</v>
      </c>
      <c r="E239" s="2" t="s">
        <v>2221</v>
      </c>
      <c r="F239" s="102" t="s">
        <v>2234</v>
      </c>
      <c r="G239" s="2" t="s">
        <v>153</v>
      </c>
      <c r="H239" s="22" t="s">
        <v>163</v>
      </c>
      <c r="K239" s="13"/>
      <c r="N239" s="15"/>
      <c r="AA239" s="28"/>
      <c r="AL239" s="22"/>
      <c r="AN239" s="8"/>
      <c r="AS239" s="8"/>
      <c r="AU239" s="8"/>
      <c r="BA239" s="22"/>
      <c r="BE239" s="7"/>
      <c r="BF239" s="8">
        <v>4</v>
      </c>
      <c r="BG239" s="8">
        <v>6</v>
      </c>
      <c r="BH239" s="8">
        <v>10</v>
      </c>
      <c r="BI239" s="8">
        <v>240</v>
      </c>
      <c r="BJ239" s="8"/>
      <c r="BK239" s="13"/>
      <c r="BP239" s="26"/>
      <c r="BQ239" s="8"/>
      <c r="BR239" s="9"/>
      <c r="BW239" s="22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DI239" s="6"/>
      <c r="DJ239" s="6"/>
      <c r="DK239" s="6"/>
      <c r="DL239" s="6"/>
      <c r="DM239" s="6"/>
      <c r="DN239" s="6"/>
      <c r="DO239" s="6"/>
    </row>
    <row r="240" spans="1:119" s="2" customFormat="1">
      <c r="A240" s="20" t="s">
        <v>58</v>
      </c>
      <c r="B240" s="17" t="s">
        <v>71</v>
      </c>
      <c r="C240" s="49" t="s">
        <v>64</v>
      </c>
      <c r="D240" s="2" t="s">
        <v>2212</v>
      </c>
      <c r="E240" s="2" t="s">
        <v>2213</v>
      </c>
      <c r="F240" s="102" t="s">
        <v>2235</v>
      </c>
      <c r="G240" s="2" t="s">
        <v>153</v>
      </c>
      <c r="H240" s="22" t="s">
        <v>163</v>
      </c>
      <c r="K240" s="13"/>
      <c r="N240" s="15"/>
      <c r="AA240" s="28"/>
      <c r="AL240" s="22"/>
      <c r="AN240" s="8"/>
      <c r="AS240" s="8"/>
      <c r="AU240" s="8"/>
      <c r="BA240" s="22"/>
      <c r="BE240" s="7" t="s">
        <v>2241</v>
      </c>
      <c r="BF240" s="8">
        <v>3</v>
      </c>
      <c r="BG240" s="8">
        <v>12</v>
      </c>
      <c r="BH240" s="8">
        <v>7</v>
      </c>
      <c r="BI240" s="8">
        <v>252</v>
      </c>
      <c r="BJ240" s="8"/>
      <c r="BK240" s="13"/>
      <c r="BP240" s="26"/>
      <c r="BQ240" s="8"/>
      <c r="BR240" s="9"/>
      <c r="BW240" s="22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DI240" s="6"/>
      <c r="DJ240" s="6"/>
      <c r="DK240" s="6"/>
      <c r="DL240" s="6"/>
      <c r="DM240" s="6"/>
      <c r="DN240" s="6"/>
      <c r="DO240" s="6"/>
    </row>
    <row r="241" spans="1:119" s="2" customFormat="1">
      <c r="A241" s="20" t="s">
        <v>58</v>
      </c>
      <c r="B241" s="17" t="s">
        <v>71</v>
      </c>
      <c r="C241" s="49" t="s">
        <v>64</v>
      </c>
      <c r="D241" s="2" t="s">
        <v>2212</v>
      </c>
      <c r="E241" s="2" t="s">
        <v>2231</v>
      </c>
      <c r="F241" s="102" t="s">
        <v>2236</v>
      </c>
      <c r="G241" s="2" t="s">
        <v>153</v>
      </c>
      <c r="H241" s="22" t="s">
        <v>163</v>
      </c>
      <c r="K241" s="13"/>
      <c r="N241" s="15"/>
      <c r="AA241" s="28"/>
      <c r="AL241" s="22"/>
      <c r="AN241" s="8"/>
      <c r="AS241" s="8"/>
      <c r="AU241" s="8"/>
      <c r="BA241" s="22"/>
      <c r="BE241" s="7"/>
      <c r="BF241" s="8">
        <v>4</v>
      </c>
      <c r="BG241" s="8">
        <v>12</v>
      </c>
      <c r="BH241" s="8">
        <v>5</v>
      </c>
      <c r="BI241" s="8">
        <v>240</v>
      </c>
      <c r="BJ241" s="8"/>
      <c r="BK241" s="13"/>
      <c r="BP241" s="26"/>
      <c r="BQ241" s="8"/>
      <c r="BR241" s="9"/>
      <c r="BW241" s="22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DI241" s="6"/>
      <c r="DJ241" s="6"/>
      <c r="DK241" s="6"/>
      <c r="DL241" s="6"/>
      <c r="DM241" s="6"/>
      <c r="DN241" s="6"/>
      <c r="DO241" s="6"/>
    </row>
    <row r="242" spans="1:119" s="2" customFormat="1">
      <c r="A242" s="20" t="s">
        <v>58</v>
      </c>
      <c r="B242" s="17" t="s">
        <v>71</v>
      </c>
      <c r="C242" s="49" t="s">
        <v>64</v>
      </c>
      <c r="D242" s="2" t="s">
        <v>2212</v>
      </c>
      <c r="E242" s="2" t="s">
        <v>2221</v>
      </c>
      <c r="F242" s="102" t="s">
        <v>2237</v>
      </c>
      <c r="G242" s="2" t="s">
        <v>153</v>
      </c>
      <c r="H242" s="22" t="s">
        <v>163</v>
      </c>
      <c r="K242" s="13"/>
      <c r="N242" s="15"/>
      <c r="AA242" s="28"/>
      <c r="AL242" s="22"/>
      <c r="AN242" s="8"/>
      <c r="AS242" s="8"/>
      <c r="AU242" s="8"/>
      <c r="BA242" s="22"/>
      <c r="BE242" s="7"/>
      <c r="BF242" s="8">
        <v>2</v>
      </c>
      <c r="BG242" s="8">
        <v>12</v>
      </c>
      <c r="BH242" s="8">
        <v>17</v>
      </c>
      <c r="BI242" s="8">
        <v>408</v>
      </c>
      <c r="BJ242" s="8"/>
      <c r="BK242" s="13"/>
      <c r="BP242" s="26"/>
      <c r="BQ242" s="8"/>
      <c r="BR242" s="9"/>
      <c r="BW242" s="22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DI242" s="6"/>
      <c r="DJ242" s="6"/>
      <c r="DK242" s="6"/>
      <c r="DL242" s="6"/>
      <c r="DM242" s="6"/>
      <c r="DN242" s="6"/>
      <c r="DO242" s="6"/>
    </row>
    <row r="243" spans="1:119" s="2" customFormat="1">
      <c r="A243" s="20" t="s">
        <v>58</v>
      </c>
      <c r="B243" s="17" t="s">
        <v>71</v>
      </c>
      <c r="C243" s="49" t="s">
        <v>64</v>
      </c>
      <c r="D243" s="2" t="s">
        <v>2212</v>
      </c>
      <c r="E243" s="2" t="s">
        <v>2231</v>
      </c>
      <c r="F243" s="102" t="s">
        <v>2238</v>
      </c>
      <c r="G243" s="2" t="s">
        <v>153</v>
      </c>
      <c r="H243" s="22" t="s">
        <v>163</v>
      </c>
      <c r="K243" s="13"/>
      <c r="M243" s="4"/>
      <c r="N243" s="15"/>
      <c r="AA243" s="28"/>
      <c r="AL243" s="22"/>
      <c r="AN243" s="8"/>
      <c r="AS243" s="8"/>
      <c r="AU243" s="8"/>
      <c r="BA243" s="22"/>
      <c r="BE243" s="7"/>
      <c r="BF243" s="8">
        <v>8</v>
      </c>
      <c r="BG243" s="8">
        <v>12</v>
      </c>
      <c r="BH243" s="8">
        <v>5</v>
      </c>
      <c r="BI243" s="8">
        <v>480</v>
      </c>
      <c r="BJ243" s="8"/>
      <c r="BK243" s="13"/>
      <c r="BP243" s="26"/>
      <c r="BQ243" s="8"/>
      <c r="BR243" s="9"/>
      <c r="BW243" s="22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DI243" s="6"/>
      <c r="DJ243" s="6"/>
      <c r="DK243" s="6"/>
      <c r="DL243" s="6"/>
      <c r="DM243" s="6"/>
      <c r="DN243" s="6"/>
      <c r="DO243" s="6"/>
    </row>
    <row r="244" spans="1:119" s="2" customFormat="1">
      <c r="A244" s="20" t="s">
        <v>58</v>
      </c>
      <c r="B244" s="17" t="s">
        <v>71</v>
      </c>
      <c r="C244" s="49" t="s">
        <v>64</v>
      </c>
      <c r="D244" s="2" t="s">
        <v>2212</v>
      </c>
      <c r="E244" s="2" t="s">
        <v>2221</v>
      </c>
      <c r="F244" s="102" t="s">
        <v>2239</v>
      </c>
      <c r="G244" s="2" t="s">
        <v>153</v>
      </c>
      <c r="H244" s="22" t="s">
        <v>163</v>
      </c>
      <c r="K244" s="13"/>
      <c r="N244" s="15"/>
      <c r="AA244" s="28"/>
      <c r="AL244" s="22"/>
      <c r="AN244" s="8"/>
      <c r="AS244" s="8"/>
      <c r="AU244" s="8"/>
      <c r="BA244" s="22"/>
      <c r="BE244" s="7"/>
      <c r="BF244" s="8">
        <v>4</v>
      </c>
      <c r="BG244" s="8">
        <v>12</v>
      </c>
      <c r="BH244" s="8">
        <v>17</v>
      </c>
      <c r="BI244" s="8">
        <v>816</v>
      </c>
      <c r="BJ244" s="8"/>
      <c r="BK244" s="13"/>
      <c r="BP244" s="26"/>
      <c r="BQ244" s="8"/>
      <c r="BR244" s="9"/>
      <c r="BW244" s="22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DI244" s="6"/>
      <c r="DJ244" s="6"/>
      <c r="DK244" s="6"/>
      <c r="DL244" s="6"/>
      <c r="DM244" s="6"/>
      <c r="DN244" s="6"/>
      <c r="DO244" s="6"/>
    </row>
    <row r="245" spans="1:119" s="2" customFormat="1">
      <c r="A245" s="20" t="s">
        <v>58</v>
      </c>
      <c r="B245" s="17" t="s">
        <v>71</v>
      </c>
      <c r="C245" s="49" t="s">
        <v>64</v>
      </c>
      <c r="D245" s="2" t="s">
        <v>2212</v>
      </c>
      <c r="E245" s="2" t="s">
        <v>2213</v>
      </c>
      <c r="F245" s="102" t="s">
        <v>2214</v>
      </c>
      <c r="G245" s="2" t="s">
        <v>153</v>
      </c>
      <c r="H245" s="22" t="s">
        <v>163</v>
      </c>
      <c r="K245" s="13"/>
      <c r="N245" s="15"/>
      <c r="AA245" s="28"/>
      <c r="AL245" s="22"/>
      <c r="AN245" s="8"/>
      <c r="AS245" s="8"/>
      <c r="AU245" s="8"/>
      <c r="BA245" s="22"/>
      <c r="BE245" s="7" t="s">
        <v>2241</v>
      </c>
      <c r="BF245" s="8">
        <v>1</v>
      </c>
      <c r="BG245" s="8">
        <v>12</v>
      </c>
      <c r="BH245" s="8">
        <v>7</v>
      </c>
      <c r="BI245" s="8">
        <v>84</v>
      </c>
      <c r="BJ245" s="8"/>
      <c r="BK245" s="13"/>
      <c r="BP245" s="26"/>
      <c r="BQ245" s="8"/>
      <c r="BR245" s="9"/>
      <c r="BW245" s="22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DI245" s="6"/>
      <c r="DJ245" s="6"/>
      <c r="DK245" s="6"/>
      <c r="DL245" s="6"/>
      <c r="DM245" s="6"/>
      <c r="DN245" s="6"/>
      <c r="DO245" s="6"/>
    </row>
    <row r="246" spans="1:119" s="2" customFormat="1">
      <c r="A246" s="20" t="s">
        <v>58</v>
      </c>
      <c r="B246" s="17" t="s">
        <v>71</v>
      </c>
      <c r="C246" s="49" t="s">
        <v>64</v>
      </c>
      <c r="D246" s="2" t="s">
        <v>2212</v>
      </c>
      <c r="E246" s="2" t="s">
        <v>2215</v>
      </c>
      <c r="F246" s="102" t="s">
        <v>2216</v>
      </c>
      <c r="G246" s="2" t="s">
        <v>153</v>
      </c>
      <c r="H246" s="22" t="s">
        <v>163</v>
      </c>
      <c r="K246" s="13"/>
      <c r="N246" s="15"/>
      <c r="AA246" s="28"/>
      <c r="AL246" s="22"/>
      <c r="AN246" s="8"/>
      <c r="AS246" s="8"/>
      <c r="AU246" s="8"/>
      <c r="BA246" s="22"/>
      <c r="BE246" s="7" t="s">
        <v>2241</v>
      </c>
      <c r="BF246" s="8">
        <v>1</v>
      </c>
      <c r="BG246" s="8">
        <v>12</v>
      </c>
      <c r="BH246" s="8">
        <v>7</v>
      </c>
      <c r="BI246" s="8">
        <v>84</v>
      </c>
      <c r="BJ246" s="8"/>
      <c r="BK246" s="13"/>
      <c r="BP246" s="26"/>
      <c r="BQ246" s="8"/>
      <c r="BR246" s="9"/>
      <c r="BW246" s="22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DI246" s="6"/>
      <c r="DJ246" s="6"/>
      <c r="DK246" s="6"/>
      <c r="DL246" s="6"/>
      <c r="DM246" s="6"/>
      <c r="DN246" s="6"/>
      <c r="DO246" s="6"/>
    </row>
    <row r="247" spans="1:119" s="2" customFormat="1">
      <c r="A247" s="20" t="s">
        <v>58</v>
      </c>
      <c r="B247" s="17" t="s">
        <v>71</v>
      </c>
      <c r="C247" s="49" t="s">
        <v>64</v>
      </c>
      <c r="D247" s="2" t="s">
        <v>2212</v>
      </c>
      <c r="E247" s="2" t="s">
        <v>2213</v>
      </c>
      <c r="F247" s="102" t="s">
        <v>2217</v>
      </c>
      <c r="G247" s="2" t="s">
        <v>153</v>
      </c>
      <c r="H247" s="22" t="s">
        <v>163</v>
      </c>
      <c r="K247" s="13"/>
      <c r="N247" s="15"/>
      <c r="AA247" s="28"/>
      <c r="AL247" s="22"/>
      <c r="AN247" s="8"/>
      <c r="AS247" s="8"/>
      <c r="AU247" s="8"/>
      <c r="BA247" s="22"/>
      <c r="BE247" s="7" t="s">
        <v>2241</v>
      </c>
      <c r="BF247" s="8">
        <v>1</v>
      </c>
      <c r="BG247" s="8">
        <v>12</v>
      </c>
      <c r="BH247" s="8">
        <v>9</v>
      </c>
      <c r="BI247" s="8">
        <v>108</v>
      </c>
      <c r="BJ247" s="8"/>
      <c r="BK247" s="13"/>
      <c r="BP247" s="26"/>
      <c r="BQ247" s="8"/>
      <c r="BR247" s="9"/>
      <c r="BW247" s="22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DI247" s="6"/>
      <c r="DJ247" s="6"/>
      <c r="DK247" s="6"/>
      <c r="DL247" s="6"/>
      <c r="DM247" s="6"/>
      <c r="DN247" s="6"/>
      <c r="DO247" s="6"/>
    </row>
    <row r="248" spans="1:119" s="2" customFormat="1">
      <c r="A248" s="20" t="s">
        <v>58</v>
      </c>
      <c r="B248" s="17" t="s">
        <v>71</v>
      </c>
      <c r="C248" s="49" t="s">
        <v>64</v>
      </c>
      <c r="D248" s="2" t="s">
        <v>2212</v>
      </c>
      <c r="E248" s="2" t="s">
        <v>2218</v>
      </c>
      <c r="F248" s="102" t="s">
        <v>2219</v>
      </c>
      <c r="G248" s="2" t="s">
        <v>153</v>
      </c>
      <c r="H248" s="22" t="s">
        <v>163</v>
      </c>
      <c r="K248" s="13"/>
      <c r="N248" s="15"/>
      <c r="AA248" s="28"/>
      <c r="AL248" s="22"/>
      <c r="AN248" s="8"/>
      <c r="AS248" s="8"/>
      <c r="AU248" s="8"/>
      <c r="BA248" s="22"/>
      <c r="BE248" s="7"/>
      <c r="BF248" s="8">
        <v>2</v>
      </c>
      <c r="BG248" s="8">
        <v>6</v>
      </c>
      <c r="BH248" s="8">
        <v>10</v>
      </c>
      <c r="BI248" s="8">
        <v>120</v>
      </c>
      <c r="BJ248" s="8"/>
      <c r="BK248" s="13"/>
      <c r="BP248" s="26"/>
      <c r="BQ248" s="8"/>
      <c r="BR248" s="9"/>
      <c r="BW248" s="22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DI248" s="6"/>
      <c r="DJ248" s="6"/>
      <c r="DK248" s="6"/>
      <c r="DL248" s="6"/>
      <c r="DM248" s="6"/>
      <c r="DN248" s="6"/>
      <c r="DO248" s="6"/>
    </row>
    <row r="249" spans="1:119" s="2" customFormat="1">
      <c r="A249" s="20" t="s">
        <v>58</v>
      </c>
      <c r="B249" s="17" t="s">
        <v>71</v>
      </c>
      <c r="C249" s="49" t="s">
        <v>64</v>
      </c>
      <c r="D249" s="2" t="s">
        <v>2212</v>
      </c>
      <c r="E249" s="2" t="s">
        <v>2215</v>
      </c>
      <c r="F249" s="102" t="s">
        <v>2220</v>
      </c>
      <c r="G249" s="2" t="s">
        <v>153</v>
      </c>
      <c r="H249" s="22" t="s">
        <v>163</v>
      </c>
      <c r="K249" s="13"/>
      <c r="N249" s="15"/>
      <c r="AA249" s="28"/>
      <c r="AL249" s="22"/>
      <c r="AN249" s="8"/>
      <c r="AS249" s="8"/>
      <c r="AU249" s="8"/>
      <c r="BA249" s="22"/>
      <c r="BE249" s="7"/>
      <c r="BF249" s="8">
        <v>1</v>
      </c>
      <c r="BG249" s="8">
        <v>12</v>
      </c>
      <c r="BH249" s="8">
        <v>7</v>
      </c>
      <c r="BI249" s="8">
        <v>84</v>
      </c>
      <c r="BJ249" s="8"/>
      <c r="BK249" s="13"/>
      <c r="BP249" s="26"/>
      <c r="BQ249" s="8"/>
      <c r="BR249" s="9"/>
      <c r="BW249" s="22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DI249" s="6"/>
      <c r="DJ249" s="6"/>
      <c r="DK249" s="6"/>
      <c r="DL249" s="6"/>
      <c r="DM249" s="6"/>
      <c r="DN249" s="6"/>
      <c r="DO249" s="6"/>
    </row>
    <row r="250" spans="1:119" s="2" customFormat="1">
      <c r="A250" s="20" t="s">
        <v>58</v>
      </c>
      <c r="B250" s="17" t="s">
        <v>71</v>
      </c>
      <c r="C250" s="49" t="s">
        <v>64</v>
      </c>
      <c r="D250" s="2" t="s">
        <v>2212</v>
      </c>
      <c r="E250" s="2" t="s">
        <v>2221</v>
      </c>
      <c r="F250" s="102" t="s">
        <v>2222</v>
      </c>
      <c r="G250" s="2" t="s">
        <v>153</v>
      </c>
      <c r="H250" s="22" t="s">
        <v>163</v>
      </c>
      <c r="K250" s="13"/>
      <c r="N250" s="15"/>
      <c r="AA250" s="28"/>
      <c r="AL250" s="22"/>
      <c r="AN250" s="8"/>
      <c r="AS250" s="8"/>
      <c r="AU250" s="8"/>
      <c r="BA250" s="22"/>
      <c r="BE250" s="7" t="s">
        <v>2241</v>
      </c>
      <c r="BF250" s="8">
        <v>4</v>
      </c>
      <c r="BG250" s="8">
        <v>6</v>
      </c>
      <c r="BH250" s="8">
        <v>4</v>
      </c>
      <c r="BI250" s="8">
        <v>96</v>
      </c>
      <c r="BJ250" s="8"/>
      <c r="BK250" s="13"/>
      <c r="BP250" s="26"/>
      <c r="BQ250" s="8"/>
      <c r="BR250" s="9"/>
      <c r="BW250" s="22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DI250" s="6"/>
      <c r="DJ250" s="6"/>
      <c r="DK250" s="6"/>
      <c r="DL250" s="6"/>
      <c r="DM250" s="6"/>
      <c r="DN250" s="6"/>
      <c r="DO250" s="6"/>
    </row>
    <row r="251" spans="1:119" s="2" customFormat="1">
      <c r="A251" s="20" t="s">
        <v>58</v>
      </c>
      <c r="B251" s="17" t="s">
        <v>71</v>
      </c>
      <c r="C251" s="49" t="s">
        <v>64</v>
      </c>
      <c r="D251" s="2" t="s">
        <v>2212</v>
      </c>
      <c r="E251" s="2" t="s">
        <v>2218</v>
      </c>
      <c r="F251" s="102" t="s">
        <v>2226</v>
      </c>
      <c r="G251" s="2" t="s">
        <v>153</v>
      </c>
      <c r="H251" s="22" t="s">
        <v>163</v>
      </c>
      <c r="K251" s="13"/>
      <c r="N251" s="15"/>
      <c r="AA251" s="28"/>
      <c r="AL251" s="22"/>
      <c r="AN251" s="8"/>
      <c r="AS251" s="8"/>
      <c r="AU251" s="8"/>
      <c r="BA251" s="22"/>
      <c r="BE251" s="7"/>
      <c r="BF251" s="8">
        <v>2</v>
      </c>
      <c r="BG251" s="8">
        <v>12</v>
      </c>
      <c r="BH251" s="8">
        <v>7</v>
      </c>
      <c r="BI251" s="8">
        <v>168</v>
      </c>
      <c r="BJ251" s="8"/>
      <c r="BK251" s="13"/>
      <c r="BP251" s="26"/>
      <c r="BQ251" s="8"/>
      <c r="BR251" s="9"/>
      <c r="BW251" s="22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DI251" s="6"/>
      <c r="DJ251" s="6"/>
      <c r="DK251" s="6"/>
      <c r="DL251" s="6"/>
      <c r="DM251" s="6"/>
      <c r="DN251" s="6"/>
      <c r="DO251" s="6"/>
    </row>
    <row r="252" spans="1:119" s="2" customFormat="1">
      <c r="A252" s="20" t="s">
        <v>58</v>
      </c>
      <c r="B252" s="17" t="s">
        <v>71</v>
      </c>
      <c r="C252" s="49" t="s">
        <v>64</v>
      </c>
      <c r="D252" s="2" t="s">
        <v>2212</v>
      </c>
      <c r="E252" s="2" t="s">
        <v>2218</v>
      </c>
      <c r="F252" s="102" t="s">
        <v>2227</v>
      </c>
      <c r="G252" s="2" t="s">
        <v>153</v>
      </c>
      <c r="H252" s="22" t="s">
        <v>163</v>
      </c>
      <c r="K252" s="13"/>
      <c r="N252" s="15"/>
      <c r="AA252" s="28"/>
      <c r="AL252" s="22"/>
      <c r="AN252" s="8"/>
      <c r="AS252" s="8"/>
      <c r="AU252" s="8"/>
      <c r="BA252" s="22"/>
      <c r="BE252" s="7"/>
      <c r="BF252" s="8">
        <v>2</v>
      </c>
      <c r="BG252" s="8">
        <v>12</v>
      </c>
      <c r="BH252" s="8">
        <v>7</v>
      </c>
      <c r="BI252" s="8">
        <v>168</v>
      </c>
      <c r="BJ252" s="8"/>
      <c r="BK252" s="13"/>
      <c r="BP252" s="26"/>
      <c r="BQ252" s="8"/>
      <c r="BR252" s="9"/>
      <c r="BW252" s="22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DI252" s="6"/>
      <c r="DJ252" s="6"/>
      <c r="DK252" s="6"/>
      <c r="DL252" s="6"/>
      <c r="DM252" s="6"/>
      <c r="DN252" s="6"/>
      <c r="DO252" s="6"/>
    </row>
    <row r="253" spans="1:119" s="2" customFormat="1">
      <c r="A253" s="20" t="s">
        <v>58</v>
      </c>
      <c r="B253" s="17" t="s">
        <v>71</v>
      </c>
      <c r="C253" s="49" t="s">
        <v>64</v>
      </c>
      <c r="D253" s="2" t="s">
        <v>2212</v>
      </c>
      <c r="E253" s="2" t="s">
        <v>2221</v>
      </c>
      <c r="F253" s="102" t="s">
        <v>2228</v>
      </c>
      <c r="G253" s="2" t="s">
        <v>153</v>
      </c>
      <c r="H253" s="22" t="s">
        <v>163</v>
      </c>
      <c r="K253" s="13"/>
      <c r="N253" s="15"/>
      <c r="AA253" s="28"/>
      <c r="AL253" s="22"/>
      <c r="AN253" s="8"/>
      <c r="AS253" s="8"/>
      <c r="AU253" s="8"/>
      <c r="BA253" s="22"/>
      <c r="BE253" s="7" t="s">
        <v>2241</v>
      </c>
      <c r="BF253" s="8">
        <v>2</v>
      </c>
      <c r="BG253" s="8">
        <v>12</v>
      </c>
      <c r="BH253" s="8">
        <v>7</v>
      </c>
      <c r="BI253" s="8">
        <v>168</v>
      </c>
      <c r="BJ253" s="8"/>
      <c r="BK253" s="13"/>
      <c r="BP253" s="26"/>
      <c r="BQ253" s="8"/>
      <c r="BR253" s="9"/>
      <c r="BW253" s="22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DI253" s="6"/>
      <c r="DJ253" s="6"/>
      <c r="DK253" s="6"/>
      <c r="DL253" s="6"/>
      <c r="DM253" s="6"/>
      <c r="DN253" s="6"/>
      <c r="DO253" s="6"/>
    </row>
    <row r="254" spans="1:119" s="2" customFormat="1">
      <c r="A254" s="20" t="s">
        <v>58</v>
      </c>
      <c r="B254" s="17" t="s">
        <v>71</v>
      </c>
      <c r="C254" s="49" t="s">
        <v>64</v>
      </c>
      <c r="D254" s="2" t="s">
        <v>2212</v>
      </c>
      <c r="E254" s="2" t="s">
        <v>2218</v>
      </c>
      <c r="F254" s="102" t="s">
        <v>2229</v>
      </c>
      <c r="G254" s="2" t="s">
        <v>153</v>
      </c>
      <c r="H254" s="22" t="s">
        <v>163</v>
      </c>
      <c r="K254" s="13"/>
      <c r="N254" s="15"/>
      <c r="AA254" s="28"/>
      <c r="AL254" s="22"/>
      <c r="AN254" s="8"/>
      <c r="AS254" s="8"/>
      <c r="AU254" s="8"/>
      <c r="BA254" s="22"/>
      <c r="BE254" s="7"/>
      <c r="BF254" s="8">
        <v>2</v>
      </c>
      <c r="BG254" s="8">
        <v>12</v>
      </c>
      <c r="BH254" s="8">
        <v>7</v>
      </c>
      <c r="BI254" s="8">
        <v>168</v>
      </c>
      <c r="BJ254" s="8"/>
      <c r="BK254" s="13"/>
      <c r="BP254" s="26"/>
      <c r="BQ254" s="8"/>
      <c r="BR254" s="9"/>
      <c r="BW254" s="22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DI254" s="6"/>
      <c r="DJ254" s="6"/>
      <c r="DK254" s="6"/>
      <c r="DL254" s="6"/>
      <c r="DM254" s="6"/>
      <c r="DN254" s="6"/>
      <c r="DO254" s="6"/>
    </row>
    <row r="255" spans="1:119" s="2" customFormat="1">
      <c r="A255" s="20" t="s">
        <v>58</v>
      </c>
      <c r="B255" s="17" t="s">
        <v>71</v>
      </c>
      <c r="C255" s="49" t="s">
        <v>64</v>
      </c>
      <c r="D255" s="2" t="s">
        <v>2212</v>
      </c>
      <c r="E255" s="2" t="s">
        <v>2213</v>
      </c>
      <c r="F255" s="102" t="s">
        <v>2230</v>
      </c>
      <c r="G255" s="2" t="s">
        <v>153</v>
      </c>
      <c r="H255" s="22" t="s">
        <v>163</v>
      </c>
      <c r="K255" s="13"/>
      <c r="N255" s="15"/>
      <c r="AA255" s="28"/>
      <c r="AL255" s="22"/>
      <c r="AN255" s="8"/>
      <c r="AS255" s="8"/>
      <c r="AU255" s="8"/>
      <c r="BA255" s="22"/>
      <c r="BE255" s="7" t="s">
        <v>2241</v>
      </c>
      <c r="BF255" s="8">
        <v>2</v>
      </c>
      <c r="BG255" s="8">
        <v>12</v>
      </c>
      <c r="BH255" s="8">
        <v>7</v>
      </c>
      <c r="BI255" s="8">
        <v>168</v>
      </c>
      <c r="BJ255" s="8"/>
      <c r="BK255" s="13"/>
      <c r="BP255" s="26"/>
      <c r="BQ255" s="8"/>
      <c r="BR255" s="9"/>
      <c r="BW255" s="22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DI255" s="6"/>
      <c r="DJ255" s="6"/>
      <c r="DK255" s="6"/>
      <c r="DL255" s="6"/>
      <c r="DM255" s="6"/>
      <c r="DN255" s="6"/>
      <c r="DO255" s="6"/>
    </row>
    <row r="256" spans="1:119" s="2" customFormat="1">
      <c r="A256" s="20" t="s">
        <v>58</v>
      </c>
      <c r="B256" s="17" t="s">
        <v>71</v>
      </c>
      <c r="C256" s="49" t="s">
        <v>64</v>
      </c>
      <c r="D256" s="2" t="s">
        <v>2212</v>
      </c>
      <c r="E256" s="2" t="s">
        <v>2231</v>
      </c>
      <c r="F256" s="102" t="s">
        <v>2232</v>
      </c>
      <c r="G256" s="2" t="s">
        <v>153</v>
      </c>
      <c r="H256" s="22" t="s">
        <v>163</v>
      </c>
      <c r="K256" s="13"/>
      <c r="N256" s="15"/>
      <c r="AA256" s="28"/>
      <c r="AL256" s="22"/>
      <c r="AN256" s="8"/>
      <c r="AS256" s="8"/>
      <c r="AU256" s="8"/>
      <c r="BA256" s="22"/>
      <c r="BE256" s="7" t="s">
        <v>2241</v>
      </c>
      <c r="BF256" s="8">
        <v>4</v>
      </c>
      <c r="BG256" s="8">
        <v>12</v>
      </c>
      <c r="BH256" s="8">
        <v>5</v>
      </c>
      <c r="BI256" s="8">
        <v>240</v>
      </c>
      <c r="BJ256" s="8"/>
      <c r="BK256" s="13"/>
      <c r="BP256" s="26"/>
      <c r="BQ256" s="8"/>
      <c r="BR256" s="9"/>
      <c r="BW256" s="22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DI256" s="6"/>
      <c r="DJ256" s="6"/>
      <c r="DK256" s="6"/>
      <c r="DL256" s="6"/>
      <c r="DM256" s="6"/>
      <c r="DN256" s="6"/>
      <c r="DO256" s="6"/>
    </row>
    <row r="257" spans="1:119" s="2" customFormat="1">
      <c r="A257" s="20" t="s">
        <v>58</v>
      </c>
      <c r="B257" s="17" t="s">
        <v>71</v>
      </c>
      <c r="C257" s="49" t="s">
        <v>64</v>
      </c>
      <c r="D257" s="2" t="s">
        <v>2212</v>
      </c>
      <c r="E257" s="2" t="s">
        <v>2231</v>
      </c>
      <c r="F257" s="102" t="s">
        <v>2233</v>
      </c>
      <c r="G257" s="2" t="s">
        <v>153</v>
      </c>
      <c r="H257" s="22" t="s">
        <v>163</v>
      </c>
      <c r="K257" s="13"/>
      <c r="N257" s="15"/>
      <c r="AA257" s="28"/>
      <c r="AL257" s="22"/>
      <c r="AN257" s="8"/>
      <c r="AS257" s="8"/>
      <c r="AU257" s="8"/>
      <c r="BA257" s="22"/>
      <c r="BE257" s="7"/>
      <c r="BF257" s="8">
        <v>4</v>
      </c>
      <c r="BG257" s="8">
        <v>12</v>
      </c>
      <c r="BH257" s="8">
        <v>5</v>
      </c>
      <c r="BI257" s="8">
        <v>240</v>
      </c>
      <c r="BJ257" s="8"/>
      <c r="BK257" s="13"/>
      <c r="BP257" s="26"/>
      <c r="BQ257" s="8"/>
      <c r="BR257" s="9"/>
      <c r="BW257" s="22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DI257" s="6"/>
      <c r="DJ257" s="6"/>
      <c r="DK257" s="6"/>
      <c r="DL257" s="6"/>
      <c r="DM257" s="6"/>
      <c r="DN257" s="6"/>
      <c r="DO257" s="6"/>
    </row>
    <row r="258" spans="1:119" s="2" customFormat="1">
      <c r="A258" s="20" t="s">
        <v>58</v>
      </c>
      <c r="B258" s="17" t="s">
        <v>71</v>
      </c>
      <c r="C258" s="49" t="s">
        <v>64</v>
      </c>
      <c r="D258" s="2" t="s">
        <v>2212</v>
      </c>
      <c r="E258" s="2" t="s">
        <v>2221</v>
      </c>
      <c r="F258" s="102" t="s">
        <v>2234</v>
      </c>
      <c r="G258" s="2" t="s">
        <v>153</v>
      </c>
      <c r="H258" s="22" t="s">
        <v>163</v>
      </c>
      <c r="K258" s="13"/>
      <c r="N258" s="15"/>
      <c r="AA258" s="28"/>
      <c r="AL258" s="22"/>
      <c r="AN258" s="8"/>
      <c r="AS258" s="8"/>
      <c r="AU258" s="8"/>
      <c r="BA258" s="22"/>
      <c r="BE258" s="7"/>
      <c r="BF258" s="8">
        <v>4</v>
      </c>
      <c r="BG258" s="8">
        <v>6</v>
      </c>
      <c r="BH258" s="8">
        <v>10</v>
      </c>
      <c r="BI258" s="8">
        <v>240</v>
      </c>
      <c r="BJ258" s="8"/>
      <c r="BK258" s="13"/>
      <c r="BP258" s="26"/>
      <c r="BQ258" s="8"/>
      <c r="BR258" s="9"/>
      <c r="BW258" s="22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DI258" s="6"/>
      <c r="DJ258" s="6"/>
      <c r="DK258" s="6"/>
      <c r="DL258" s="6"/>
      <c r="DM258" s="6"/>
      <c r="DN258" s="6"/>
      <c r="DO258" s="6"/>
    </row>
    <row r="259" spans="1:119" s="2" customFormat="1">
      <c r="A259" s="20" t="s">
        <v>58</v>
      </c>
      <c r="B259" s="17" t="s">
        <v>71</v>
      </c>
      <c r="C259" s="49" t="s">
        <v>64</v>
      </c>
      <c r="D259" s="2" t="s">
        <v>2212</v>
      </c>
      <c r="E259" s="2" t="s">
        <v>2213</v>
      </c>
      <c r="F259" s="102" t="s">
        <v>2235</v>
      </c>
      <c r="G259" s="2" t="s">
        <v>153</v>
      </c>
      <c r="H259" s="22" t="s">
        <v>163</v>
      </c>
      <c r="K259" s="13"/>
      <c r="N259" s="15"/>
      <c r="AA259" s="28"/>
      <c r="AL259" s="22"/>
      <c r="AN259" s="8"/>
      <c r="AS259" s="8"/>
      <c r="AU259" s="8"/>
      <c r="BA259" s="22"/>
      <c r="BE259" s="7" t="s">
        <v>2241</v>
      </c>
      <c r="BF259" s="8">
        <v>3</v>
      </c>
      <c r="BG259" s="8">
        <v>12</v>
      </c>
      <c r="BH259" s="8">
        <v>7</v>
      </c>
      <c r="BI259" s="8">
        <v>252</v>
      </c>
      <c r="BJ259" s="8"/>
      <c r="BK259" s="13"/>
      <c r="BP259" s="26"/>
      <c r="BQ259" s="8"/>
      <c r="BR259" s="9"/>
      <c r="BW259" s="22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DI259" s="6"/>
      <c r="DJ259" s="6"/>
      <c r="DK259" s="6"/>
      <c r="DL259" s="6"/>
      <c r="DM259" s="6"/>
      <c r="DN259" s="6"/>
      <c r="DO259" s="6"/>
    </row>
    <row r="260" spans="1:119" s="2" customFormat="1">
      <c r="A260" s="20" t="s">
        <v>58</v>
      </c>
      <c r="B260" s="17" t="s">
        <v>71</v>
      </c>
      <c r="C260" s="49" t="s">
        <v>64</v>
      </c>
      <c r="D260" s="2" t="s">
        <v>2212</v>
      </c>
      <c r="E260" s="2" t="s">
        <v>2231</v>
      </c>
      <c r="F260" s="102" t="s">
        <v>2236</v>
      </c>
      <c r="G260" s="2" t="s">
        <v>153</v>
      </c>
      <c r="H260" s="22" t="s">
        <v>163</v>
      </c>
      <c r="K260" s="13"/>
      <c r="N260" s="15"/>
      <c r="AA260" s="28"/>
      <c r="AL260" s="22"/>
      <c r="AN260" s="8"/>
      <c r="AS260" s="8"/>
      <c r="AU260" s="8"/>
      <c r="BA260" s="22"/>
      <c r="BE260" s="7"/>
      <c r="BF260" s="8">
        <v>4</v>
      </c>
      <c r="BG260" s="8">
        <v>12</v>
      </c>
      <c r="BH260" s="8">
        <v>5</v>
      </c>
      <c r="BI260" s="8">
        <v>240</v>
      </c>
      <c r="BJ260" s="8"/>
      <c r="BK260" s="13"/>
      <c r="BP260" s="26"/>
      <c r="BQ260" s="8"/>
      <c r="BR260" s="9"/>
      <c r="BW260" s="22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DI260" s="6"/>
      <c r="DJ260" s="6"/>
      <c r="DK260" s="6"/>
      <c r="DL260" s="6"/>
      <c r="DM260" s="6"/>
      <c r="DN260" s="6"/>
      <c r="DO260" s="6"/>
    </row>
    <row r="261" spans="1:119" s="2" customFormat="1">
      <c r="A261" s="20" t="s">
        <v>58</v>
      </c>
      <c r="B261" s="17" t="s">
        <v>71</v>
      </c>
      <c r="C261" s="49" t="s">
        <v>64</v>
      </c>
      <c r="D261" s="2" t="s">
        <v>2212</v>
      </c>
      <c r="E261" s="2" t="s">
        <v>2221</v>
      </c>
      <c r="F261" s="102" t="s">
        <v>2237</v>
      </c>
      <c r="G261" s="2" t="s">
        <v>153</v>
      </c>
      <c r="H261" s="22" t="s">
        <v>163</v>
      </c>
      <c r="K261" s="13"/>
      <c r="N261" s="15"/>
      <c r="AA261" s="28"/>
      <c r="AL261" s="22"/>
      <c r="AN261" s="8"/>
      <c r="AS261" s="8"/>
      <c r="AU261" s="8"/>
      <c r="BA261" s="22"/>
      <c r="BE261" s="7"/>
      <c r="BF261" s="8">
        <v>2</v>
      </c>
      <c r="BG261" s="8">
        <v>12</v>
      </c>
      <c r="BH261" s="8">
        <v>17</v>
      </c>
      <c r="BI261" s="8">
        <v>408</v>
      </c>
      <c r="BJ261" s="8"/>
      <c r="BK261" s="13"/>
      <c r="BP261" s="26"/>
      <c r="BQ261" s="8"/>
      <c r="BR261" s="9"/>
      <c r="BW261" s="22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DI261" s="6"/>
      <c r="DJ261" s="6"/>
      <c r="DK261" s="6"/>
      <c r="DL261" s="6"/>
      <c r="DM261" s="6"/>
      <c r="DN261" s="6"/>
      <c r="DO261" s="6"/>
    </row>
    <row r="262" spans="1:119" s="2" customFormat="1">
      <c r="A262" s="20" t="s">
        <v>58</v>
      </c>
      <c r="B262" s="17" t="s">
        <v>71</v>
      </c>
      <c r="C262" s="49" t="s">
        <v>64</v>
      </c>
      <c r="D262" s="2" t="s">
        <v>2212</v>
      </c>
      <c r="E262" s="2" t="s">
        <v>2231</v>
      </c>
      <c r="F262" s="102" t="s">
        <v>2238</v>
      </c>
      <c r="G262" s="2" t="s">
        <v>153</v>
      </c>
      <c r="H262" s="22" t="s">
        <v>163</v>
      </c>
      <c r="K262" s="13"/>
      <c r="N262" s="15"/>
      <c r="AA262" s="28"/>
      <c r="AL262" s="22"/>
      <c r="AN262" s="8"/>
      <c r="AS262" s="8"/>
      <c r="AU262" s="8"/>
      <c r="BA262" s="22"/>
      <c r="BE262" s="7"/>
      <c r="BF262" s="8">
        <v>8</v>
      </c>
      <c r="BG262" s="8">
        <v>12</v>
      </c>
      <c r="BH262" s="8">
        <v>5</v>
      </c>
      <c r="BI262" s="8">
        <v>480</v>
      </c>
      <c r="BJ262" s="8"/>
      <c r="BK262" s="13"/>
      <c r="BP262" s="26"/>
      <c r="BQ262" s="8"/>
      <c r="BR262" s="9"/>
      <c r="BW262" s="22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DI262" s="6"/>
      <c r="DJ262" s="6"/>
      <c r="DK262" s="6"/>
      <c r="DL262" s="6"/>
      <c r="DM262" s="6"/>
      <c r="DN262" s="6"/>
      <c r="DO262" s="6"/>
    </row>
    <row r="263" spans="1:119" s="2" customFormat="1">
      <c r="A263" s="20" t="s">
        <v>58</v>
      </c>
      <c r="B263" s="17" t="s">
        <v>71</v>
      </c>
      <c r="C263" s="49" t="s">
        <v>64</v>
      </c>
      <c r="D263" s="2" t="s">
        <v>2212</v>
      </c>
      <c r="E263" s="2" t="s">
        <v>2221</v>
      </c>
      <c r="F263" s="102" t="s">
        <v>2239</v>
      </c>
      <c r="G263" s="2" t="s">
        <v>153</v>
      </c>
      <c r="H263" s="22" t="s">
        <v>163</v>
      </c>
      <c r="K263" s="13"/>
      <c r="N263" s="15"/>
      <c r="AA263" s="28"/>
      <c r="AL263" s="22"/>
      <c r="AN263" s="8"/>
      <c r="AS263" s="8"/>
      <c r="AU263" s="8"/>
      <c r="BA263" s="22"/>
      <c r="BE263" s="7"/>
      <c r="BF263" s="8">
        <v>4</v>
      </c>
      <c r="BG263" s="8">
        <v>12</v>
      </c>
      <c r="BH263" s="8">
        <v>17</v>
      </c>
      <c r="BI263" s="8">
        <v>816</v>
      </c>
      <c r="BJ263" s="8"/>
      <c r="BK263" s="13"/>
      <c r="BP263" s="26"/>
      <c r="BQ263" s="8"/>
      <c r="BR263" s="9"/>
      <c r="BW263" s="22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DI263" s="6"/>
      <c r="DJ263" s="6"/>
      <c r="DK263" s="6"/>
      <c r="DL263" s="6"/>
      <c r="DM263" s="6"/>
      <c r="DN263" s="6"/>
      <c r="DO263" s="6"/>
    </row>
    <row r="264" spans="1:119" s="2" customFormat="1">
      <c r="A264" s="20" t="s">
        <v>58</v>
      </c>
      <c r="B264" s="17" t="s">
        <v>71</v>
      </c>
      <c r="C264" s="49" t="s">
        <v>64</v>
      </c>
      <c r="D264" s="2" t="s">
        <v>2193</v>
      </c>
      <c r="E264" s="2" t="s">
        <v>2194</v>
      </c>
      <c r="F264" s="102" t="s">
        <v>2195</v>
      </c>
      <c r="G264" s="2" t="s">
        <v>153</v>
      </c>
      <c r="H264" s="22" t="s">
        <v>163</v>
      </c>
      <c r="K264" s="13"/>
      <c r="N264" s="15"/>
      <c r="AA264" s="28"/>
      <c r="AL264" s="22"/>
      <c r="AN264" s="8"/>
      <c r="AS264" s="8"/>
      <c r="AU264" s="8"/>
      <c r="BA264" s="22"/>
      <c r="BE264" s="7" t="s">
        <v>2240</v>
      </c>
      <c r="BF264" s="8"/>
      <c r="BG264" s="8"/>
      <c r="BH264" s="8"/>
      <c r="BI264" s="8"/>
      <c r="BJ264" s="8"/>
      <c r="BK264" s="13"/>
      <c r="BP264" s="26"/>
      <c r="BQ264" s="8"/>
      <c r="BR264" s="9"/>
      <c r="BW264" s="22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DI264" s="6"/>
      <c r="DJ264" s="6"/>
      <c r="DK264" s="6"/>
      <c r="DL264" s="6"/>
      <c r="DM264" s="6"/>
      <c r="DN264" s="6"/>
      <c r="DO264" s="6"/>
    </row>
    <row r="265" spans="1:119" s="2" customFormat="1">
      <c r="A265" s="20" t="s">
        <v>58</v>
      </c>
      <c r="B265" s="17" t="s">
        <v>71</v>
      </c>
      <c r="C265" s="49" t="s">
        <v>64</v>
      </c>
      <c r="D265" s="2" t="s">
        <v>2193</v>
      </c>
      <c r="E265" s="2" t="s">
        <v>2194</v>
      </c>
      <c r="F265" s="102" t="s">
        <v>2196</v>
      </c>
      <c r="G265" s="2" t="s">
        <v>153</v>
      </c>
      <c r="H265" s="22" t="s">
        <v>163</v>
      </c>
      <c r="K265" s="13"/>
      <c r="N265" s="15"/>
      <c r="AA265" s="28"/>
      <c r="AL265" s="22"/>
      <c r="AN265" s="8"/>
      <c r="AS265" s="8"/>
      <c r="AU265" s="8"/>
      <c r="BA265" s="22"/>
      <c r="BE265" s="7" t="s">
        <v>2240</v>
      </c>
      <c r="BF265" s="8"/>
      <c r="BG265" s="8"/>
      <c r="BH265" s="8"/>
      <c r="BI265" s="8"/>
      <c r="BJ265" s="8"/>
      <c r="BK265" s="13"/>
      <c r="BP265" s="26"/>
      <c r="BQ265" s="8"/>
      <c r="BR265" s="9"/>
      <c r="BW265" s="22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DI265" s="6"/>
      <c r="DJ265" s="6"/>
      <c r="DK265" s="6"/>
      <c r="DL265" s="6"/>
      <c r="DM265" s="6"/>
      <c r="DN265" s="6"/>
      <c r="DO265" s="6"/>
    </row>
    <row r="266" spans="1:119" s="2" customFormat="1">
      <c r="A266" s="20" t="s">
        <v>58</v>
      </c>
      <c r="B266" s="17" t="s">
        <v>71</v>
      </c>
      <c r="C266" s="49" t="s">
        <v>64</v>
      </c>
      <c r="D266" s="2" t="s">
        <v>2193</v>
      </c>
      <c r="E266" s="2" t="s">
        <v>2194</v>
      </c>
      <c r="F266" s="102" t="s">
        <v>2195</v>
      </c>
      <c r="G266" s="2" t="s">
        <v>153</v>
      </c>
      <c r="H266" s="22" t="s">
        <v>163</v>
      </c>
      <c r="K266" s="13"/>
      <c r="N266" s="15"/>
      <c r="AA266" s="28"/>
      <c r="AL266" s="22"/>
      <c r="AN266" s="8"/>
      <c r="AS266" s="8"/>
      <c r="AU266" s="8"/>
      <c r="BA266" s="22"/>
      <c r="BE266" s="7" t="s">
        <v>2240</v>
      </c>
      <c r="BF266" s="8"/>
      <c r="BG266" s="8"/>
      <c r="BH266" s="8"/>
      <c r="BI266" s="8"/>
      <c r="BJ266" s="8"/>
      <c r="BK266" s="13"/>
      <c r="BP266" s="26"/>
      <c r="BQ266" s="8"/>
      <c r="BR266" s="9"/>
      <c r="BW266" s="22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DI266" s="6"/>
      <c r="DJ266" s="6"/>
      <c r="DK266" s="6"/>
      <c r="DL266" s="6"/>
      <c r="DM266" s="6"/>
      <c r="DN266" s="6"/>
      <c r="DO266" s="6"/>
    </row>
    <row r="267" spans="1:119" s="2" customFormat="1">
      <c r="A267" s="20" t="s">
        <v>58</v>
      </c>
      <c r="B267" s="17" t="s">
        <v>71</v>
      </c>
      <c r="C267" s="49" t="s">
        <v>64</v>
      </c>
      <c r="D267" s="2" t="s">
        <v>2193</v>
      </c>
      <c r="E267" s="2" t="s">
        <v>2194</v>
      </c>
      <c r="F267" s="102" t="s">
        <v>2196</v>
      </c>
      <c r="G267" s="2" t="s">
        <v>153</v>
      </c>
      <c r="H267" s="22" t="s">
        <v>163</v>
      </c>
      <c r="K267" s="13"/>
      <c r="N267" s="15"/>
      <c r="AA267" s="28"/>
      <c r="AL267" s="22"/>
      <c r="AN267" s="8"/>
      <c r="AS267" s="8"/>
      <c r="AU267" s="8"/>
      <c r="BA267" s="22"/>
      <c r="BE267" s="7" t="s">
        <v>2240</v>
      </c>
      <c r="BF267" s="8"/>
      <c r="BG267" s="8"/>
      <c r="BH267" s="8"/>
      <c r="BI267" s="8"/>
      <c r="BJ267" s="8"/>
      <c r="BK267" s="13"/>
      <c r="BP267" s="26"/>
      <c r="BQ267" s="8"/>
      <c r="BR267" s="9"/>
      <c r="BW267" s="22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DI267" s="6"/>
      <c r="DJ267" s="6"/>
      <c r="DK267" s="6"/>
      <c r="DL267" s="6"/>
      <c r="DM267" s="6"/>
      <c r="DN267" s="6"/>
      <c r="DO267" s="6"/>
    </row>
    <row r="268" spans="1:119" s="2" customFormat="1">
      <c r="A268" s="20" t="s">
        <v>58</v>
      </c>
      <c r="B268" s="17" t="s">
        <v>71</v>
      </c>
      <c r="C268" s="49" t="s">
        <v>64</v>
      </c>
      <c r="D268" s="2" t="s">
        <v>2223</v>
      </c>
      <c r="E268" s="2" t="s">
        <v>2224</v>
      </c>
      <c r="F268" s="102" t="s">
        <v>2225</v>
      </c>
      <c r="G268" s="2" t="s">
        <v>153</v>
      </c>
      <c r="H268" s="22" t="s">
        <v>163</v>
      </c>
      <c r="K268" s="13">
        <v>529</v>
      </c>
      <c r="N268" s="15"/>
      <c r="AA268" s="28"/>
      <c r="AL268" s="22"/>
      <c r="AN268" s="8"/>
      <c r="AS268" s="8"/>
      <c r="AU268" s="8"/>
      <c r="BA268" s="22"/>
      <c r="BE268" s="7"/>
      <c r="BF268" s="8">
        <v>3</v>
      </c>
      <c r="BG268" s="8">
        <v>12</v>
      </c>
      <c r="BH268" s="8">
        <v>7</v>
      </c>
      <c r="BI268" s="8">
        <v>252</v>
      </c>
      <c r="BJ268" s="8"/>
      <c r="BK268" s="13"/>
      <c r="BP268" s="26"/>
      <c r="BQ268" s="8"/>
      <c r="BR268" s="9"/>
      <c r="BW268" s="22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DI268" s="6"/>
      <c r="DJ268" s="6"/>
      <c r="DK268" s="6"/>
      <c r="DL268" s="6"/>
      <c r="DM268" s="6"/>
      <c r="DN268" s="6"/>
      <c r="DO268" s="6"/>
    </row>
    <row r="269" spans="1:119" s="2" customFormat="1">
      <c r="A269" s="20" t="s">
        <v>58</v>
      </c>
      <c r="B269" s="17" t="s">
        <v>71</v>
      </c>
      <c r="C269" s="49" t="s">
        <v>64</v>
      </c>
      <c r="D269" s="2" t="s">
        <v>2223</v>
      </c>
      <c r="E269" s="2" t="s">
        <v>2224</v>
      </c>
      <c r="F269" s="102" t="s">
        <v>2225</v>
      </c>
      <c r="G269" s="2" t="s">
        <v>153</v>
      </c>
      <c r="H269" s="22" t="s">
        <v>163</v>
      </c>
      <c r="K269" s="13">
        <v>529</v>
      </c>
      <c r="N269" s="15"/>
      <c r="AA269" s="28"/>
      <c r="AL269" s="22"/>
      <c r="AN269" s="8"/>
      <c r="AS269" s="8"/>
      <c r="AU269" s="8"/>
      <c r="BA269" s="22"/>
      <c r="BE269" s="7"/>
      <c r="BF269" s="8">
        <v>3</v>
      </c>
      <c r="BG269" s="8">
        <v>12</v>
      </c>
      <c r="BH269" s="8">
        <v>7</v>
      </c>
      <c r="BI269" s="8">
        <v>252</v>
      </c>
      <c r="BJ269" s="8"/>
      <c r="BK269" s="13"/>
      <c r="BP269" s="26"/>
      <c r="BQ269" s="8"/>
      <c r="BR269" s="9"/>
      <c r="BW269" s="22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DI269" s="6"/>
      <c r="DJ269" s="6"/>
      <c r="DK269" s="6"/>
      <c r="DL269" s="6"/>
      <c r="DM269" s="6"/>
      <c r="DN269" s="6"/>
      <c r="DO269" s="6"/>
    </row>
    <row r="270" spans="1:119" s="2" customFormat="1">
      <c r="A270" s="20" t="s">
        <v>58</v>
      </c>
      <c r="B270" s="17" t="s">
        <v>72</v>
      </c>
      <c r="C270" s="49" t="s">
        <v>66</v>
      </c>
      <c r="D270" s="2" t="s">
        <v>1342</v>
      </c>
      <c r="E270" s="2" t="s">
        <v>1343</v>
      </c>
      <c r="F270" s="102" t="s">
        <v>1344</v>
      </c>
      <c r="G270" s="2" t="s">
        <v>163</v>
      </c>
      <c r="H270" s="22" t="s">
        <v>163</v>
      </c>
      <c r="I270" s="2" t="s">
        <v>1218</v>
      </c>
      <c r="K270" s="13">
        <v>114.99</v>
      </c>
      <c r="M270" s="2" t="s">
        <v>1345</v>
      </c>
      <c r="N270" s="15">
        <v>40470</v>
      </c>
      <c r="AA270" s="28" t="s">
        <v>163</v>
      </c>
      <c r="AL270" s="22"/>
      <c r="AN270" s="8"/>
      <c r="AU270" s="8"/>
      <c r="BA270" s="22"/>
      <c r="BE270" s="102"/>
      <c r="BF270" s="8"/>
      <c r="BG270" s="8"/>
      <c r="BH270" s="8"/>
      <c r="BI270" s="8"/>
      <c r="BJ270" s="8"/>
      <c r="BK270" s="13"/>
      <c r="BP270" s="22"/>
      <c r="BQ270" s="8"/>
      <c r="BR270" s="8"/>
      <c r="BS270" s="8"/>
      <c r="BW270" s="22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DI270" s="6"/>
      <c r="DJ270" s="6"/>
      <c r="DK270" s="6"/>
      <c r="DL270" s="6"/>
      <c r="DM270" s="6"/>
      <c r="DN270" s="6"/>
      <c r="DO270" s="6"/>
    </row>
    <row r="271" spans="1:119" s="2" customFormat="1">
      <c r="A271" s="20" t="s">
        <v>58</v>
      </c>
      <c r="B271" s="17" t="s">
        <v>72</v>
      </c>
      <c r="C271" s="49" t="s">
        <v>66</v>
      </c>
      <c r="D271" s="2" t="s">
        <v>1307</v>
      </c>
      <c r="E271" s="2" t="s">
        <v>1312</v>
      </c>
      <c r="F271" s="102" t="s">
        <v>1313</v>
      </c>
      <c r="G271" s="2" t="s">
        <v>153</v>
      </c>
      <c r="H271" s="22" t="s">
        <v>163</v>
      </c>
      <c r="I271" s="2" t="s">
        <v>314</v>
      </c>
      <c r="K271" s="13">
        <v>263.62</v>
      </c>
      <c r="M271" s="2" t="s">
        <v>1314</v>
      </c>
      <c r="N271" s="15">
        <v>40470</v>
      </c>
      <c r="AA271" s="28" t="s">
        <v>163</v>
      </c>
      <c r="AL271" s="22"/>
      <c r="AM271" s="2" t="s">
        <v>153</v>
      </c>
      <c r="AN271" s="8" t="s">
        <v>1056</v>
      </c>
      <c r="AU271" s="8">
        <v>1</v>
      </c>
      <c r="AZ271" s="2" t="s">
        <v>1314</v>
      </c>
      <c r="BA271" s="22" t="s">
        <v>949</v>
      </c>
      <c r="BB271" s="2" t="s">
        <v>153</v>
      </c>
      <c r="BE271" s="102" t="s">
        <v>189</v>
      </c>
      <c r="BF271" s="8"/>
      <c r="BG271" s="8"/>
      <c r="BH271" s="8"/>
      <c r="BI271" s="8"/>
      <c r="BJ271" s="8"/>
      <c r="BK271" s="13"/>
      <c r="BN271" s="2" t="s">
        <v>1315</v>
      </c>
      <c r="BO271" s="2" t="s">
        <v>1314</v>
      </c>
      <c r="BP271" s="22" t="s">
        <v>1316</v>
      </c>
      <c r="BQ271" s="8" t="s">
        <v>949</v>
      </c>
      <c r="BR271" s="8"/>
      <c r="BS271" s="8"/>
      <c r="BW271" s="22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DI271" s="6"/>
      <c r="DJ271" s="6"/>
      <c r="DK271" s="6"/>
      <c r="DL271" s="6"/>
      <c r="DM271" s="6"/>
      <c r="DN271" s="6"/>
      <c r="DO271" s="6"/>
    </row>
    <row r="272" spans="1:119" s="2" customFormat="1">
      <c r="A272" s="20" t="s">
        <v>58</v>
      </c>
      <c r="B272" s="17" t="s">
        <v>72</v>
      </c>
      <c r="C272" s="49" t="s">
        <v>66</v>
      </c>
      <c r="D272" s="2" t="s">
        <v>1331</v>
      </c>
      <c r="E272" s="2" t="s">
        <v>1332</v>
      </c>
      <c r="F272" s="102" t="s">
        <v>1333</v>
      </c>
      <c r="G272" s="2" t="s">
        <v>163</v>
      </c>
      <c r="H272" s="22" t="s">
        <v>163</v>
      </c>
      <c r="I272" s="2" t="s">
        <v>1218</v>
      </c>
      <c r="K272" s="13">
        <v>99.99</v>
      </c>
      <c r="M272" s="2" t="s">
        <v>1334</v>
      </c>
      <c r="N272" s="15">
        <v>40470</v>
      </c>
      <c r="AA272" s="28" t="s">
        <v>163</v>
      </c>
      <c r="AL272" s="22"/>
      <c r="AN272" s="8"/>
      <c r="AU272" s="8"/>
      <c r="BA272" s="22"/>
      <c r="BB272" s="2" t="s">
        <v>163</v>
      </c>
      <c r="BE272" s="102"/>
      <c r="BF272" s="8"/>
      <c r="BG272" s="8"/>
      <c r="BH272" s="8"/>
      <c r="BI272" s="8"/>
      <c r="BJ272" s="8"/>
      <c r="BK272" s="13"/>
      <c r="BP272" s="22"/>
      <c r="BQ272" s="8"/>
      <c r="BR272" s="8"/>
      <c r="BS272" s="8"/>
      <c r="BW272" s="22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DI272" s="6"/>
      <c r="DJ272" s="6"/>
      <c r="DK272" s="6"/>
      <c r="DL272" s="6"/>
      <c r="DM272" s="6"/>
      <c r="DN272" s="6"/>
      <c r="DO272" s="6"/>
    </row>
    <row r="273" spans="1:119" s="2" customFormat="1">
      <c r="A273" s="20" t="s">
        <v>58</v>
      </c>
      <c r="B273" s="17" t="s">
        <v>72</v>
      </c>
      <c r="C273" s="49" t="s">
        <v>65</v>
      </c>
      <c r="D273" s="2" t="s">
        <v>1255</v>
      </c>
      <c r="E273" s="2" t="s">
        <v>1328</v>
      </c>
      <c r="F273" s="102" t="s">
        <v>1329</v>
      </c>
      <c r="G273" s="2" t="s">
        <v>163</v>
      </c>
      <c r="H273" s="22" t="s">
        <v>163</v>
      </c>
      <c r="I273" s="2" t="s">
        <v>1218</v>
      </c>
      <c r="K273" s="116">
        <v>61.99</v>
      </c>
      <c r="M273" s="107" t="s">
        <v>1330</v>
      </c>
      <c r="N273" s="15">
        <v>40470</v>
      </c>
      <c r="AA273" s="28" t="s">
        <v>163</v>
      </c>
      <c r="AL273" s="22"/>
      <c r="AU273" s="8"/>
      <c r="BA273" s="22"/>
      <c r="BB273" s="2" t="s">
        <v>163</v>
      </c>
      <c r="BC273" s="5"/>
      <c r="BE273" s="105"/>
      <c r="BF273" s="8"/>
      <c r="BG273" s="8"/>
      <c r="BH273" s="8"/>
      <c r="BI273" s="8"/>
      <c r="BJ273" s="8"/>
      <c r="BK273" s="13"/>
      <c r="BP273" s="26"/>
      <c r="BQ273" s="16"/>
      <c r="BR273" s="8"/>
      <c r="BS273" s="8"/>
      <c r="BW273" s="22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DI273" s="6"/>
      <c r="DJ273" s="6"/>
      <c r="DK273" s="6"/>
      <c r="DL273" s="6"/>
      <c r="DM273" s="6"/>
      <c r="DN273" s="6"/>
      <c r="DO273" s="6"/>
    </row>
    <row r="274" spans="1:119" s="2" customFormat="1">
      <c r="A274" s="20" t="s">
        <v>58</v>
      </c>
      <c r="B274" s="17" t="s">
        <v>72</v>
      </c>
      <c r="C274" s="49" t="s">
        <v>65</v>
      </c>
      <c r="D274" s="2" t="s">
        <v>1271</v>
      </c>
      <c r="E274" s="2" t="s">
        <v>1335</v>
      </c>
      <c r="F274" s="102" t="s">
        <v>1336</v>
      </c>
      <c r="G274" s="2" t="s">
        <v>163</v>
      </c>
      <c r="H274" s="22" t="s">
        <v>153</v>
      </c>
      <c r="I274" s="2" t="s">
        <v>1218</v>
      </c>
      <c r="K274" s="13">
        <v>99.99</v>
      </c>
      <c r="M274" s="2" t="s">
        <v>1337</v>
      </c>
      <c r="N274" s="15">
        <v>40470</v>
      </c>
      <c r="AA274" s="28" t="s">
        <v>153</v>
      </c>
      <c r="AB274" s="2">
        <v>13.5</v>
      </c>
      <c r="AC274" s="2">
        <v>1.5</v>
      </c>
      <c r="AD274" s="2">
        <f>AC274*AB274</f>
        <v>20.25</v>
      </c>
      <c r="AK274" s="2" t="s">
        <v>1338</v>
      </c>
      <c r="AL274" s="22" t="s">
        <v>949</v>
      </c>
      <c r="AN274" s="8"/>
      <c r="AU274" s="8"/>
      <c r="BA274" s="22"/>
      <c r="BE274" s="102"/>
      <c r="BF274" s="8"/>
      <c r="BG274" s="8"/>
      <c r="BH274" s="8"/>
      <c r="BI274" s="8"/>
      <c r="BJ274" s="8"/>
      <c r="BK274" s="13"/>
      <c r="BP274" s="22"/>
      <c r="BQ274" s="8"/>
      <c r="BR274" s="8"/>
      <c r="BS274" s="8"/>
      <c r="BW274" s="22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DI274" s="6"/>
      <c r="DJ274" s="6"/>
      <c r="DK274" s="6"/>
      <c r="DL274" s="6"/>
      <c r="DM274" s="6"/>
      <c r="DN274" s="6"/>
      <c r="DO274" s="6"/>
    </row>
    <row r="275" spans="1:119" s="2" customFormat="1">
      <c r="A275" s="20" t="s">
        <v>58</v>
      </c>
      <c r="B275" s="17" t="s">
        <v>72</v>
      </c>
      <c r="C275" s="49" t="s">
        <v>65</v>
      </c>
      <c r="D275" s="2" t="s">
        <v>184</v>
      </c>
      <c r="E275" s="2" t="s">
        <v>1339</v>
      </c>
      <c r="F275" s="102" t="s">
        <v>1340</v>
      </c>
      <c r="G275" s="2" t="s">
        <v>163</v>
      </c>
      <c r="H275" s="22" t="s">
        <v>153</v>
      </c>
      <c r="I275" s="2" t="s">
        <v>1218</v>
      </c>
      <c r="K275" s="13">
        <v>99.99</v>
      </c>
      <c r="M275" s="2" t="s">
        <v>1341</v>
      </c>
      <c r="N275" s="15">
        <v>40470</v>
      </c>
      <c r="AA275" s="28" t="s">
        <v>153</v>
      </c>
      <c r="AB275" s="2" t="s">
        <v>162</v>
      </c>
      <c r="AC275" s="2" t="s">
        <v>162</v>
      </c>
      <c r="AD275" s="2" t="s">
        <v>162</v>
      </c>
      <c r="AL275" s="22"/>
      <c r="AN275" s="8"/>
      <c r="AU275" s="8"/>
      <c r="BA275" s="22"/>
      <c r="BE275" s="102"/>
      <c r="BF275" s="8"/>
      <c r="BG275" s="8"/>
      <c r="BH275" s="8"/>
      <c r="BI275" s="8"/>
      <c r="BJ275" s="8"/>
      <c r="BK275" s="13"/>
      <c r="BP275" s="22"/>
      <c r="BQ275" s="8"/>
      <c r="BR275" s="8"/>
      <c r="BS275" s="8"/>
      <c r="BW275" s="22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DI275" s="6"/>
      <c r="DJ275" s="6"/>
      <c r="DK275" s="6"/>
      <c r="DL275" s="6"/>
      <c r="DM275" s="6"/>
      <c r="DN275" s="6"/>
      <c r="DO275" s="6"/>
    </row>
    <row r="276" spans="1:119" s="2" customFormat="1">
      <c r="A276" s="20" t="s">
        <v>58</v>
      </c>
      <c r="B276" s="17" t="s">
        <v>72</v>
      </c>
      <c r="C276" s="49" t="s">
        <v>67</v>
      </c>
      <c r="D276" s="2" t="s">
        <v>1255</v>
      </c>
      <c r="E276" s="2" t="s">
        <v>1256</v>
      </c>
      <c r="F276" s="102" t="s">
        <v>1287</v>
      </c>
      <c r="G276" s="2" t="s">
        <v>163</v>
      </c>
      <c r="H276" s="22" t="s">
        <v>163</v>
      </c>
      <c r="I276" s="2" t="s">
        <v>1264</v>
      </c>
      <c r="K276" s="116">
        <v>24.95</v>
      </c>
      <c r="M276" s="107" t="s">
        <v>1288</v>
      </c>
      <c r="N276" s="15">
        <v>40469</v>
      </c>
      <c r="AA276" s="28" t="s">
        <v>163</v>
      </c>
      <c r="AK276" s="2" t="s">
        <v>1289</v>
      </c>
      <c r="AL276" s="22" t="s">
        <v>949</v>
      </c>
      <c r="AU276" s="8"/>
      <c r="BA276" s="22"/>
      <c r="BB276" s="2" t="s">
        <v>163</v>
      </c>
      <c r="BC276" s="5"/>
      <c r="BE276" s="105"/>
      <c r="BF276" s="8"/>
      <c r="BG276" s="8"/>
      <c r="BH276" s="8"/>
      <c r="BI276" s="8"/>
      <c r="BJ276" s="8"/>
      <c r="BK276" s="13"/>
      <c r="BP276" s="26"/>
      <c r="BQ276" s="16"/>
      <c r="BR276" s="8"/>
      <c r="BS276" s="8"/>
      <c r="BW276" s="22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DI276" s="6"/>
      <c r="DJ276" s="6"/>
      <c r="DK276" s="6"/>
      <c r="DL276" s="6"/>
      <c r="DM276" s="6"/>
      <c r="DN276" s="6"/>
      <c r="DO276" s="6"/>
    </row>
    <row r="277" spans="1:119" s="2" customFormat="1">
      <c r="A277" s="20" t="s">
        <v>58</v>
      </c>
      <c r="B277" s="17" t="s">
        <v>72</v>
      </c>
      <c r="C277" s="49" t="s">
        <v>67</v>
      </c>
      <c r="D277" s="2" t="s">
        <v>1255</v>
      </c>
      <c r="E277" s="2" t="s">
        <v>1256</v>
      </c>
      <c r="F277" s="102" t="s">
        <v>1285</v>
      </c>
      <c r="G277" s="2" t="s">
        <v>163</v>
      </c>
      <c r="H277" s="22" t="s">
        <v>163</v>
      </c>
      <c r="I277" s="2" t="s">
        <v>1264</v>
      </c>
      <c r="K277" s="116">
        <v>149.99</v>
      </c>
      <c r="M277" s="107" t="s">
        <v>1286</v>
      </c>
      <c r="N277" s="15">
        <v>40469</v>
      </c>
      <c r="AA277" s="28" t="s">
        <v>163</v>
      </c>
      <c r="AK277" s="2" t="s">
        <v>1290</v>
      </c>
      <c r="AL277" s="22" t="s">
        <v>949</v>
      </c>
      <c r="AU277" s="8"/>
      <c r="BA277" s="22"/>
      <c r="BB277" s="2" t="s">
        <v>163</v>
      </c>
      <c r="BC277" s="5"/>
      <c r="BE277" s="105"/>
      <c r="BF277" s="8"/>
      <c r="BG277" s="8"/>
      <c r="BH277" s="8"/>
      <c r="BI277" s="8"/>
      <c r="BJ277" s="8"/>
      <c r="BK277" s="13"/>
      <c r="BP277" s="26"/>
      <c r="BQ277" s="16"/>
      <c r="BR277" s="8"/>
      <c r="BS277" s="8"/>
      <c r="BW277" s="22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DI277" s="6"/>
      <c r="DJ277" s="6"/>
      <c r="DK277" s="6"/>
      <c r="DL277" s="6"/>
      <c r="DM277" s="6"/>
      <c r="DN277" s="6"/>
      <c r="DO277" s="6"/>
    </row>
    <row r="278" spans="1:119" s="2" customFormat="1">
      <c r="A278" s="20" t="s">
        <v>58</v>
      </c>
      <c r="B278" s="17" t="s">
        <v>72</v>
      </c>
      <c r="C278" s="49" t="s">
        <v>67</v>
      </c>
      <c r="D278" s="2" t="s">
        <v>1255</v>
      </c>
      <c r="E278" s="5" t="s">
        <v>1256</v>
      </c>
      <c r="F278" s="102" t="s">
        <v>1284</v>
      </c>
      <c r="G278" s="5" t="s">
        <v>163</v>
      </c>
      <c r="H278" s="22" t="s">
        <v>163</v>
      </c>
      <c r="I278" s="5" t="s">
        <v>1264</v>
      </c>
      <c r="K278" s="116">
        <v>79.989999999999995</v>
      </c>
      <c r="M278" s="107" t="s">
        <v>1292</v>
      </c>
      <c r="N278" s="15">
        <v>40469</v>
      </c>
      <c r="AA278" s="28" t="s">
        <v>163</v>
      </c>
      <c r="AK278" s="2" t="s">
        <v>1291</v>
      </c>
      <c r="AL278" s="22" t="s">
        <v>949</v>
      </c>
      <c r="AU278" s="8"/>
      <c r="BA278" s="22"/>
      <c r="BB278" s="2" t="s">
        <v>163</v>
      </c>
      <c r="BC278" s="5"/>
      <c r="BE278" s="105"/>
      <c r="BF278" s="8"/>
      <c r="BG278" s="8"/>
      <c r="BH278" s="8"/>
      <c r="BI278" s="8"/>
      <c r="BJ278" s="8"/>
      <c r="BK278" s="13"/>
      <c r="BP278" s="26"/>
      <c r="BQ278" s="16"/>
      <c r="BR278" s="8"/>
      <c r="BS278" s="8"/>
      <c r="BW278" s="22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DI278" s="6"/>
      <c r="DJ278" s="6"/>
      <c r="DK278" s="6"/>
      <c r="DL278" s="6"/>
      <c r="DM278" s="6"/>
      <c r="DN278" s="6"/>
      <c r="DO278" s="6"/>
    </row>
    <row r="279" spans="1:119" s="2" customFormat="1">
      <c r="A279" s="20" t="s">
        <v>58</v>
      </c>
      <c r="B279" s="17" t="s">
        <v>72</v>
      </c>
      <c r="C279" s="49" t="s">
        <v>67</v>
      </c>
      <c r="D279" s="2" t="s">
        <v>1271</v>
      </c>
      <c r="E279" s="2" t="s">
        <v>1277</v>
      </c>
      <c r="F279" s="102" t="s">
        <v>1278</v>
      </c>
      <c r="G279" s="2" t="s">
        <v>163</v>
      </c>
      <c r="H279" s="22" t="s">
        <v>163</v>
      </c>
      <c r="I279" s="2" t="s">
        <v>1218</v>
      </c>
      <c r="K279" s="116">
        <v>129.99</v>
      </c>
      <c r="M279" s="107" t="s">
        <v>1279</v>
      </c>
      <c r="N279" s="15">
        <v>40469</v>
      </c>
      <c r="AA279" s="28" t="s">
        <v>163</v>
      </c>
      <c r="AL279" s="22"/>
      <c r="AU279" s="8"/>
      <c r="BA279" s="22"/>
      <c r="BB279" s="2" t="s">
        <v>163</v>
      </c>
      <c r="BC279" s="5"/>
      <c r="BE279" s="105"/>
      <c r="BF279" s="8"/>
      <c r="BG279" s="8"/>
      <c r="BH279" s="8"/>
      <c r="BI279" s="8"/>
      <c r="BJ279" s="8"/>
      <c r="BK279" s="13"/>
      <c r="BP279" s="26"/>
      <c r="BQ279" s="16"/>
      <c r="BR279" s="8"/>
      <c r="BS279" s="8"/>
      <c r="BW279" s="22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DI279" s="6"/>
      <c r="DJ279" s="6"/>
      <c r="DK279" s="6"/>
      <c r="DL279" s="6"/>
      <c r="DM279" s="6"/>
      <c r="DN279" s="6"/>
      <c r="DO279" s="6"/>
    </row>
    <row r="280" spans="1:119" s="2" customFormat="1">
      <c r="A280" s="20" t="s">
        <v>58</v>
      </c>
      <c r="B280" s="17" t="s">
        <v>72</v>
      </c>
      <c r="C280" s="49" t="s">
        <v>67</v>
      </c>
      <c r="D280" s="2" t="s">
        <v>1271</v>
      </c>
      <c r="E280" s="2" t="s">
        <v>1274</v>
      </c>
      <c r="F280" s="102">
        <v>610</v>
      </c>
      <c r="G280" s="2" t="s">
        <v>163</v>
      </c>
      <c r="H280" s="22" t="s">
        <v>163</v>
      </c>
      <c r="I280" s="2" t="s">
        <v>1218</v>
      </c>
      <c r="K280" s="116">
        <v>129.99</v>
      </c>
      <c r="M280" s="107" t="s">
        <v>1306</v>
      </c>
      <c r="N280" s="15">
        <v>40470</v>
      </c>
      <c r="AA280" s="28" t="s">
        <v>163</v>
      </c>
      <c r="AL280" s="22"/>
      <c r="AU280" s="8"/>
      <c r="BA280" s="22"/>
      <c r="BB280" s="2" t="s">
        <v>163</v>
      </c>
      <c r="BC280" s="5"/>
      <c r="BE280" s="105"/>
      <c r="BF280" s="8"/>
      <c r="BG280" s="8"/>
      <c r="BH280" s="8"/>
      <c r="BI280" s="8"/>
      <c r="BJ280" s="8"/>
      <c r="BK280" s="13"/>
      <c r="BP280" s="26"/>
      <c r="BQ280" s="16"/>
      <c r="BR280" s="8"/>
      <c r="BS280" s="8"/>
      <c r="BW280" s="22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DI280" s="6"/>
      <c r="DJ280" s="6"/>
      <c r="DK280" s="6"/>
      <c r="DL280" s="6"/>
      <c r="DM280" s="6"/>
      <c r="DN280" s="6"/>
      <c r="DO280" s="6"/>
    </row>
    <row r="281" spans="1:119" s="2" customFormat="1">
      <c r="A281" s="20" t="s">
        <v>58</v>
      </c>
      <c r="B281" s="17" t="s">
        <v>72</v>
      </c>
      <c r="C281" s="49" t="s">
        <v>67</v>
      </c>
      <c r="D281" s="2" t="s">
        <v>1271</v>
      </c>
      <c r="E281" s="2" t="s">
        <v>1274</v>
      </c>
      <c r="F281" s="102">
        <v>30</v>
      </c>
      <c r="G281" s="2" t="s">
        <v>163</v>
      </c>
      <c r="H281" s="22" t="s">
        <v>163</v>
      </c>
      <c r="I281" s="2" t="s">
        <v>1218</v>
      </c>
      <c r="K281" s="116">
        <v>69.989999999999995</v>
      </c>
      <c r="M281" s="107" t="s">
        <v>1275</v>
      </c>
      <c r="N281" s="15">
        <v>40469</v>
      </c>
      <c r="AA281" s="28" t="s">
        <v>163</v>
      </c>
      <c r="AL281" s="22"/>
      <c r="AU281" s="8"/>
      <c r="BA281" s="22"/>
      <c r="BB281" s="2" t="s">
        <v>163</v>
      </c>
      <c r="BC281" s="5"/>
      <c r="BE281" s="105"/>
      <c r="BF281" s="8"/>
      <c r="BG281" s="8"/>
      <c r="BH281" s="8"/>
      <c r="BI281" s="8"/>
      <c r="BJ281" s="8"/>
      <c r="BK281" s="13"/>
      <c r="BP281" s="26"/>
      <c r="BQ281" s="16"/>
      <c r="BR281" s="8"/>
      <c r="BS281" s="8"/>
      <c r="BW281" s="22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DI281" s="6"/>
      <c r="DJ281" s="6"/>
      <c r="DK281" s="6"/>
      <c r="DL281" s="6"/>
      <c r="DM281" s="6"/>
      <c r="DN281" s="6"/>
      <c r="DO281" s="6"/>
    </row>
    <row r="282" spans="1:119" s="2" customFormat="1">
      <c r="A282" s="20" t="s">
        <v>58</v>
      </c>
      <c r="B282" s="17" t="s">
        <v>72</v>
      </c>
      <c r="C282" s="49" t="s">
        <v>67</v>
      </c>
      <c r="D282" s="2" t="s">
        <v>1271</v>
      </c>
      <c r="E282" s="2" t="s">
        <v>1272</v>
      </c>
      <c r="F282" s="133" t="s">
        <v>1273</v>
      </c>
      <c r="G282" s="2" t="s">
        <v>163</v>
      </c>
      <c r="H282" s="22" t="s">
        <v>163</v>
      </c>
      <c r="I282" s="2" t="s">
        <v>1218</v>
      </c>
      <c r="K282" s="116">
        <v>59.99</v>
      </c>
      <c r="M282" s="107" t="s">
        <v>1276</v>
      </c>
      <c r="N282" s="15">
        <v>40469</v>
      </c>
      <c r="AA282" s="28" t="s">
        <v>163</v>
      </c>
      <c r="AL282" s="22"/>
      <c r="AU282" s="8"/>
      <c r="AW282" s="4"/>
      <c r="BA282" s="22"/>
      <c r="BB282" s="2" t="s">
        <v>163</v>
      </c>
      <c r="BC282" s="5"/>
      <c r="BE282" s="105"/>
      <c r="BF282" s="8"/>
      <c r="BG282" s="8"/>
      <c r="BH282" s="8"/>
      <c r="BI282" s="8"/>
      <c r="BJ282" s="8"/>
      <c r="BK282" s="13"/>
      <c r="BP282" s="26"/>
      <c r="BQ282" s="16"/>
      <c r="BR282" s="8"/>
      <c r="BS282" s="8"/>
      <c r="BW282" s="22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DI282" s="6"/>
      <c r="DJ282" s="6"/>
      <c r="DK282" s="6"/>
      <c r="DL282" s="6"/>
      <c r="DM282" s="6"/>
      <c r="DN282" s="6"/>
      <c r="DO282" s="6"/>
    </row>
    <row r="283" spans="1:119" s="2" customFormat="1">
      <c r="A283" s="20" t="s">
        <v>58</v>
      </c>
      <c r="B283" s="17" t="s">
        <v>72</v>
      </c>
      <c r="C283" s="49" t="s">
        <v>67</v>
      </c>
      <c r="D283" s="2" t="s">
        <v>184</v>
      </c>
      <c r="E283" s="102" t="s">
        <v>1297</v>
      </c>
      <c r="F283" s="102" t="s">
        <v>1298</v>
      </c>
      <c r="G283" s="2" t="s">
        <v>163</v>
      </c>
      <c r="H283" s="22" t="s">
        <v>153</v>
      </c>
      <c r="I283" s="2" t="s">
        <v>1264</v>
      </c>
      <c r="K283" s="116">
        <v>99.99</v>
      </c>
      <c r="M283" s="107" t="s">
        <v>1299</v>
      </c>
      <c r="N283" s="15">
        <v>40470</v>
      </c>
      <c r="AA283" s="28" t="s">
        <v>153</v>
      </c>
      <c r="AB283" s="2">
        <v>32</v>
      </c>
      <c r="AC283" s="2">
        <v>0.625</v>
      </c>
      <c r="AD283" s="2">
        <f>AC283*AB283</f>
        <v>20</v>
      </c>
      <c r="AG283" s="2" t="s">
        <v>153</v>
      </c>
      <c r="AK283" s="2" t="s">
        <v>1300</v>
      </c>
      <c r="AL283" s="22" t="s">
        <v>949</v>
      </c>
      <c r="AM283" s="2" t="s">
        <v>949</v>
      </c>
      <c r="AU283" s="8"/>
      <c r="BA283" s="22"/>
      <c r="BB283" s="2" t="s">
        <v>163</v>
      </c>
      <c r="BC283" s="5"/>
      <c r="BE283" s="105"/>
      <c r="BF283" s="8"/>
      <c r="BG283" s="8"/>
      <c r="BH283" s="8"/>
      <c r="BI283" s="8"/>
      <c r="BJ283" s="8"/>
      <c r="BK283" s="13"/>
      <c r="BP283" s="26"/>
      <c r="BQ283" s="16"/>
      <c r="BR283" s="8"/>
      <c r="BS283" s="8"/>
      <c r="BW283" s="22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DI283" s="6"/>
      <c r="DJ283" s="6"/>
      <c r="DK283" s="6"/>
      <c r="DL283" s="6"/>
      <c r="DM283" s="6"/>
      <c r="DN283" s="6"/>
      <c r="DO283" s="6"/>
    </row>
    <row r="284" spans="1:119" s="2" customFormat="1">
      <c r="A284" s="20" t="s">
        <v>58</v>
      </c>
      <c r="B284" s="17" t="s">
        <v>72</v>
      </c>
      <c r="C284" s="49" t="s">
        <v>67</v>
      </c>
      <c r="D284" s="2" t="s">
        <v>184</v>
      </c>
      <c r="E284" s="102" t="s">
        <v>1302</v>
      </c>
      <c r="F284" s="102">
        <v>6500</v>
      </c>
      <c r="G284" s="2" t="s">
        <v>163</v>
      </c>
      <c r="H284" s="22" t="s">
        <v>153</v>
      </c>
      <c r="I284" s="2" t="s">
        <v>1218</v>
      </c>
      <c r="K284" s="116">
        <v>199.99</v>
      </c>
      <c r="M284" s="107" t="s">
        <v>1303</v>
      </c>
      <c r="N284" s="15">
        <v>40470</v>
      </c>
      <c r="AA284" s="28" t="s">
        <v>153</v>
      </c>
      <c r="AB284" s="2">
        <v>32</v>
      </c>
      <c r="AC284" s="2">
        <v>1.56</v>
      </c>
      <c r="AD284" s="2">
        <v>50</v>
      </c>
      <c r="AG284" s="2" t="s">
        <v>153</v>
      </c>
      <c r="AK284" s="2" t="s">
        <v>1304</v>
      </c>
      <c r="AL284" s="22" t="s">
        <v>1305</v>
      </c>
      <c r="AM284" s="2" t="s">
        <v>949</v>
      </c>
      <c r="AU284" s="8"/>
      <c r="BA284" s="22"/>
      <c r="BB284" s="2" t="s">
        <v>163</v>
      </c>
      <c r="BC284" s="5"/>
      <c r="BE284" s="105"/>
      <c r="BF284" s="8"/>
      <c r="BG284" s="8"/>
      <c r="BH284" s="8"/>
      <c r="BI284" s="8"/>
      <c r="BJ284" s="8"/>
      <c r="BK284" s="13"/>
      <c r="BP284" s="26"/>
      <c r="BQ284" s="16"/>
      <c r="BR284" s="8"/>
      <c r="BS284" s="8"/>
      <c r="BW284" s="22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DI284" s="6"/>
      <c r="DJ284" s="6"/>
      <c r="DK284" s="6"/>
      <c r="DL284" s="6"/>
      <c r="DM284" s="6"/>
      <c r="DN284" s="6"/>
      <c r="DO284" s="6"/>
    </row>
    <row r="285" spans="1:119" s="2" customFormat="1">
      <c r="A285" s="20" t="s">
        <v>58</v>
      </c>
      <c r="B285" s="17" t="s">
        <v>72</v>
      </c>
      <c r="C285" s="49" t="s">
        <v>67</v>
      </c>
      <c r="D285" s="2" t="s">
        <v>184</v>
      </c>
      <c r="E285" s="2" t="s">
        <v>1280</v>
      </c>
      <c r="F285" s="102">
        <v>6000</v>
      </c>
      <c r="G285" s="2" t="s">
        <v>163</v>
      </c>
      <c r="H285" s="22" t="s">
        <v>153</v>
      </c>
      <c r="I285" s="2" t="s">
        <v>1218</v>
      </c>
      <c r="K285" s="116">
        <v>119.99</v>
      </c>
      <c r="M285" s="107" t="s">
        <v>1281</v>
      </c>
      <c r="N285" s="15">
        <v>40469</v>
      </c>
      <c r="AA285" s="28" t="s">
        <v>153</v>
      </c>
      <c r="AB285" s="2">
        <v>31</v>
      </c>
      <c r="AC285" s="2">
        <v>2.42</v>
      </c>
      <c r="AD285" s="2">
        <v>75</v>
      </c>
      <c r="AG285" s="2" t="s">
        <v>153</v>
      </c>
      <c r="AJ285" s="2" t="s">
        <v>1283</v>
      </c>
      <c r="AK285" s="2" t="s">
        <v>1282</v>
      </c>
      <c r="AL285" s="22" t="s">
        <v>1301</v>
      </c>
      <c r="AM285" s="2" t="s">
        <v>949</v>
      </c>
      <c r="AU285" s="8"/>
      <c r="BA285" s="22"/>
      <c r="BB285" s="2" t="s">
        <v>163</v>
      </c>
      <c r="BC285" s="5"/>
      <c r="BE285" s="105"/>
      <c r="BF285" s="8"/>
      <c r="BG285" s="8"/>
      <c r="BH285" s="8"/>
      <c r="BI285" s="8"/>
      <c r="BJ285" s="8"/>
      <c r="BK285" s="13"/>
      <c r="BP285" s="26"/>
      <c r="BQ285" s="16"/>
      <c r="BR285" s="8"/>
      <c r="BS285" s="8"/>
      <c r="BW285" s="22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DI285" s="6"/>
      <c r="DJ285" s="6"/>
      <c r="DK285" s="6"/>
      <c r="DL285" s="6"/>
      <c r="DM285" s="6"/>
      <c r="DN285" s="6"/>
      <c r="DO285" s="6"/>
    </row>
    <row r="286" spans="1:119" s="2" customFormat="1">
      <c r="A286" s="20" t="s">
        <v>58</v>
      </c>
      <c r="B286" s="17" t="s">
        <v>72</v>
      </c>
      <c r="C286" s="49" t="s">
        <v>67</v>
      </c>
      <c r="D286" s="2" t="s">
        <v>184</v>
      </c>
      <c r="E286" s="2" t="s">
        <v>1121</v>
      </c>
      <c r="F286" s="102" t="s">
        <v>1268</v>
      </c>
      <c r="G286" s="2" t="s">
        <v>163</v>
      </c>
      <c r="H286" s="22" t="s">
        <v>153</v>
      </c>
      <c r="I286" s="2" t="s">
        <v>1218</v>
      </c>
      <c r="K286" s="116">
        <v>69.989999999999995</v>
      </c>
      <c r="M286" s="107" t="s">
        <v>1269</v>
      </c>
      <c r="N286" s="15">
        <v>40469</v>
      </c>
      <c r="AA286" s="28" t="s">
        <v>153</v>
      </c>
      <c r="AB286" s="2">
        <v>32</v>
      </c>
      <c r="AC286" s="2">
        <v>0.625</v>
      </c>
      <c r="AD286" s="2">
        <f>AC286*AB286</f>
        <v>20</v>
      </c>
      <c r="AG286" s="2" t="s">
        <v>153</v>
      </c>
      <c r="AK286" s="2" t="s">
        <v>1300</v>
      </c>
      <c r="AL286" s="22" t="s">
        <v>949</v>
      </c>
      <c r="AM286" s="2" t="s">
        <v>949</v>
      </c>
      <c r="AU286" s="8"/>
      <c r="BA286" s="22"/>
      <c r="BB286" s="2" t="s">
        <v>163</v>
      </c>
      <c r="BC286" s="5"/>
      <c r="BE286" s="105"/>
      <c r="BF286" s="8"/>
      <c r="BG286" s="8"/>
      <c r="BH286" s="8"/>
      <c r="BI286" s="8"/>
      <c r="BJ286" s="8"/>
      <c r="BK286" s="13"/>
      <c r="BP286" s="26"/>
      <c r="BQ286" s="16"/>
      <c r="BR286" s="8"/>
      <c r="BS286" s="8"/>
      <c r="BW286" s="22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DI286" s="6"/>
      <c r="DJ286" s="6"/>
      <c r="DK286" s="6"/>
      <c r="DL286" s="6"/>
      <c r="DM286" s="6"/>
      <c r="DN286" s="6"/>
      <c r="DO286" s="6"/>
    </row>
    <row r="287" spans="1:119" s="2" customFormat="1">
      <c r="A287" s="20" t="s">
        <v>58</v>
      </c>
      <c r="B287" s="17" t="s">
        <v>72</v>
      </c>
      <c r="C287" s="49" t="s">
        <v>67</v>
      </c>
      <c r="D287" s="2" t="s">
        <v>184</v>
      </c>
      <c r="E287" s="2" t="s">
        <v>1121</v>
      </c>
      <c r="F287" s="102" t="s">
        <v>1122</v>
      </c>
      <c r="G287" s="2" t="s">
        <v>163</v>
      </c>
      <c r="H287" s="22" t="s">
        <v>153</v>
      </c>
      <c r="I287" s="2" t="s">
        <v>1123</v>
      </c>
      <c r="K287" s="116">
        <v>69.989999999999995</v>
      </c>
      <c r="M287" s="107" t="s">
        <v>1124</v>
      </c>
      <c r="N287" s="15">
        <v>40451</v>
      </c>
      <c r="AA287" s="28" t="s">
        <v>153</v>
      </c>
      <c r="AB287" s="2">
        <v>32</v>
      </c>
      <c r="AC287" s="2">
        <v>0.625</v>
      </c>
      <c r="AD287" s="2">
        <f>AC287*AB287</f>
        <v>20</v>
      </c>
      <c r="AG287" s="2" t="s">
        <v>153</v>
      </c>
      <c r="AJ287" s="7" t="s">
        <v>1125</v>
      </c>
      <c r="AK287" s="2" t="s">
        <v>1126</v>
      </c>
      <c r="AL287" s="22" t="s">
        <v>1300</v>
      </c>
      <c r="AM287" s="2" t="s">
        <v>949</v>
      </c>
      <c r="AU287" s="8"/>
      <c r="BA287" s="22"/>
      <c r="BB287" s="2" t="s">
        <v>163</v>
      </c>
      <c r="BC287" s="5"/>
      <c r="BE287" s="105"/>
      <c r="BF287" s="8"/>
      <c r="BG287" s="8"/>
      <c r="BI287" s="11"/>
      <c r="BJ287" s="11"/>
      <c r="BK287" s="13"/>
      <c r="BP287" s="22"/>
      <c r="BQ287" s="16"/>
      <c r="BR287" s="62"/>
      <c r="BS287" s="8"/>
      <c r="BW287" s="22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DI287" s="6"/>
      <c r="DJ287" s="6"/>
      <c r="DK287" s="6"/>
      <c r="DL287" s="6"/>
      <c r="DM287" s="6"/>
      <c r="DN287" s="6"/>
      <c r="DO287" s="6"/>
    </row>
    <row r="288" spans="1:119" s="2" customFormat="1">
      <c r="A288" s="20" t="s">
        <v>58</v>
      </c>
      <c r="B288" s="17" t="s">
        <v>72</v>
      </c>
      <c r="C288" s="49" t="s">
        <v>67</v>
      </c>
      <c r="D288" s="2" t="s">
        <v>1293</v>
      </c>
      <c r="E288" s="102" t="s">
        <v>1294</v>
      </c>
      <c r="F288" s="102" t="s">
        <v>1294</v>
      </c>
      <c r="G288" s="2" t="s">
        <v>163</v>
      </c>
      <c r="H288" s="22" t="s">
        <v>153</v>
      </c>
      <c r="I288" s="2" t="s">
        <v>1264</v>
      </c>
      <c r="K288" s="116">
        <v>49.99</v>
      </c>
      <c r="M288" s="107" t="s">
        <v>1295</v>
      </c>
      <c r="N288" s="15">
        <v>40469</v>
      </c>
      <c r="AA288" s="28" t="s">
        <v>153</v>
      </c>
      <c r="AD288" s="2">
        <v>15</v>
      </c>
      <c r="AK288" s="2" t="s">
        <v>1296</v>
      </c>
      <c r="AL288" s="22" t="s">
        <v>949</v>
      </c>
      <c r="AM288" s="2" t="s">
        <v>949</v>
      </c>
      <c r="AU288" s="8"/>
      <c r="BA288" s="22"/>
      <c r="BB288" s="2" t="s">
        <v>163</v>
      </c>
      <c r="BC288" s="5"/>
      <c r="BE288" s="105"/>
      <c r="BF288" s="8"/>
      <c r="BG288" s="8"/>
      <c r="BH288" s="8"/>
      <c r="BI288" s="8"/>
      <c r="BJ288" s="8"/>
      <c r="BK288" s="13"/>
      <c r="BP288" s="26"/>
      <c r="BQ288" s="16"/>
      <c r="BR288" s="8"/>
      <c r="BS288" s="8"/>
      <c r="BW288" s="22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DI288" s="6"/>
      <c r="DJ288" s="6"/>
      <c r="DK288" s="6"/>
      <c r="DL288" s="6"/>
      <c r="DM288" s="6"/>
      <c r="DN288" s="6"/>
      <c r="DO288" s="6"/>
    </row>
    <row r="289" spans="1:121" s="2" customFormat="1">
      <c r="A289" s="20" t="s">
        <v>58</v>
      </c>
      <c r="B289" s="17" t="s">
        <v>72</v>
      </c>
      <c r="C289" s="49" t="s">
        <v>68</v>
      </c>
      <c r="D289" s="2" t="s">
        <v>1255</v>
      </c>
      <c r="E289" s="2" t="s">
        <v>1256</v>
      </c>
      <c r="F289" s="102" t="s">
        <v>1257</v>
      </c>
      <c r="G289" s="2" t="s">
        <v>163</v>
      </c>
      <c r="H289" s="22" t="s">
        <v>153</v>
      </c>
      <c r="I289" s="2" t="s">
        <v>1264</v>
      </c>
      <c r="K289" s="13">
        <v>249.99</v>
      </c>
      <c r="M289" s="2" t="s">
        <v>1266</v>
      </c>
      <c r="N289" s="15">
        <v>40469</v>
      </c>
      <c r="AA289" s="28" t="s">
        <v>153</v>
      </c>
      <c r="AB289" s="2">
        <v>16</v>
      </c>
      <c r="AC289" s="2">
        <v>2</v>
      </c>
      <c r="AD289" s="2">
        <f>AC289*AB289</f>
        <v>32</v>
      </c>
      <c r="AG289" s="2" t="s">
        <v>153</v>
      </c>
      <c r="AJ289" s="2" t="s">
        <v>1270</v>
      </c>
      <c r="AK289" s="2" t="s">
        <v>1258</v>
      </c>
      <c r="AL289" s="22" t="s">
        <v>1324</v>
      </c>
      <c r="AM289" s="2" t="s">
        <v>163</v>
      </c>
      <c r="BA289" s="22"/>
      <c r="BB289" s="2" t="s">
        <v>163</v>
      </c>
      <c r="BE289" s="102"/>
      <c r="BF289" s="8"/>
      <c r="BG289" s="8"/>
      <c r="BH289" s="8"/>
      <c r="BI289" s="8"/>
      <c r="BJ289" s="8"/>
      <c r="BN289" s="2" t="s">
        <v>1259</v>
      </c>
      <c r="BO289" s="2" t="s">
        <v>1260</v>
      </c>
      <c r="BP289" s="22" t="s">
        <v>949</v>
      </c>
      <c r="BQ289" s="2" t="s">
        <v>949</v>
      </c>
      <c r="BS289" s="2" t="s">
        <v>949</v>
      </c>
      <c r="BW289" s="22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</row>
    <row r="290" spans="1:121" s="2" customFormat="1">
      <c r="A290" s="20" t="s">
        <v>58</v>
      </c>
      <c r="B290" s="17" t="s">
        <v>72</v>
      </c>
      <c r="C290" s="49" t="s">
        <v>68</v>
      </c>
      <c r="D290" s="2" t="s">
        <v>184</v>
      </c>
      <c r="E290" s="2" t="s">
        <v>1128</v>
      </c>
      <c r="F290" s="102" t="s">
        <v>1127</v>
      </c>
      <c r="G290" s="2" t="s">
        <v>153</v>
      </c>
      <c r="H290" s="22" t="s">
        <v>153</v>
      </c>
      <c r="I290" s="2" t="s">
        <v>1123</v>
      </c>
      <c r="K290" s="116">
        <v>199.99</v>
      </c>
      <c r="M290" s="107" t="s">
        <v>1129</v>
      </c>
      <c r="N290" s="15">
        <v>40451</v>
      </c>
      <c r="AA290" s="28" t="s">
        <v>153</v>
      </c>
      <c r="AB290" s="2">
        <v>18.5</v>
      </c>
      <c r="AC290" s="2">
        <v>2</v>
      </c>
      <c r="AD290" s="2">
        <f>AC290*AB290</f>
        <v>37</v>
      </c>
      <c r="AG290" s="2" t="s">
        <v>153</v>
      </c>
      <c r="AJ290" s="7" t="s">
        <v>1131</v>
      </c>
      <c r="AK290" s="2" t="s">
        <v>1130</v>
      </c>
      <c r="AL290" s="22" t="s">
        <v>1323</v>
      </c>
      <c r="AM290" s="2" t="s">
        <v>153</v>
      </c>
      <c r="AO290" s="2" t="s">
        <v>202</v>
      </c>
      <c r="AU290" s="8">
        <v>1.5</v>
      </c>
      <c r="AZ290" s="2" t="s">
        <v>1130</v>
      </c>
      <c r="BA290" s="22"/>
      <c r="BB290" s="2" t="s">
        <v>153</v>
      </c>
      <c r="BC290" s="5"/>
      <c r="BE290" s="102" t="s">
        <v>1064</v>
      </c>
      <c r="BF290" s="8"/>
      <c r="BG290" s="8">
        <v>11.1</v>
      </c>
      <c r="BH290" s="2">
        <v>2.2999999999999998</v>
      </c>
      <c r="BI290" s="11">
        <f>BH290*BG290</f>
        <v>25.529999999999998</v>
      </c>
      <c r="BJ290" s="11"/>
      <c r="BK290" s="13"/>
      <c r="BO290" s="2" t="s">
        <v>1130</v>
      </c>
      <c r="BP290" s="22" t="s">
        <v>1327</v>
      </c>
      <c r="BQ290" s="8" t="s">
        <v>949</v>
      </c>
      <c r="BR290" s="8"/>
      <c r="BS290" s="8"/>
      <c r="BW290" s="22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DI290" s="6"/>
      <c r="DJ290" s="6"/>
      <c r="DK290" s="6"/>
      <c r="DL290" s="6"/>
      <c r="DM290" s="6"/>
      <c r="DN290" s="6"/>
      <c r="DO290" s="6"/>
    </row>
    <row r="291" spans="1:121" s="2" customFormat="1">
      <c r="A291" s="20" t="s">
        <v>58</v>
      </c>
      <c r="B291" s="17" t="s">
        <v>72</v>
      </c>
      <c r="C291" s="49" t="s">
        <v>68</v>
      </c>
      <c r="D291" s="2" t="s">
        <v>1307</v>
      </c>
      <c r="E291" s="2" t="s">
        <v>1308</v>
      </c>
      <c r="F291" s="102" t="s">
        <v>1309</v>
      </c>
      <c r="G291" s="2" t="s">
        <v>153</v>
      </c>
      <c r="H291" s="22" t="s">
        <v>153</v>
      </c>
      <c r="I291" s="2" t="s">
        <v>1310</v>
      </c>
      <c r="K291" s="116">
        <v>199.99</v>
      </c>
      <c r="M291" s="107" t="s">
        <v>1311</v>
      </c>
      <c r="N291" s="15">
        <v>40470</v>
      </c>
      <c r="AA291" s="28" t="s">
        <v>153</v>
      </c>
      <c r="AB291" s="2" t="s">
        <v>162</v>
      </c>
      <c r="AC291" s="2" t="s">
        <v>162</v>
      </c>
      <c r="AD291" s="2" t="s">
        <v>162</v>
      </c>
      <c r="AJ291" s="7"/>
      <c r="AK291" s="2" t="s">
        <v>1317</v>
      </c>
      <c r="AL291" s="22" t="s">
        <v>949</v>
      </c>
      <c r="AM291" s="2" t="s">
        <v>153</v>
      </c>
      <c r="AO291" s="2" t="s">
        <v>202</v>
      </c>
      <c r="AU291" s="8"/>
      <c r="BA291" s="22"/>
      <c r="BB291" s="2" t="s">
        <v>153</v>
      </c>
      <c r="BC291" s="5"/>
      <c r="BE291" s="102" t="s">
        <v>189</v>
      </c>
      <c r="BF291" s="8"/>
      <c r="BG291" s="8" t="s">
        <v>162</v>
      </c>
      <c r="BH291" s="2" t="s">
        <v>162</v>
      </c>
      <c r="BI291" s="8" t="s">
        <v>162</v>
      </c>
      <c r="BJ291" s="8"/>
      <c r="BK291" s="13"/>
      <c r="BO291" s="2" t="s">
        <v>1317</v>
      </c>
      <c r="BP291" s="22" t="s">
        <v>949</v>
      </c>
      <c r="BQ291" s="16"/>
      <c r="BR291" s="8"/>
      <c r="BS291" s="8"/>
      <c r="BW291" s="22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DI291" s="6"/>
      <c r="DJ291" s="6"/>
      <c r="DK291" s="6"/>
      <c r="DL291" s="6"/>
      <c r="DM291" s="6"/>
      <c r="DN291" s="6"/>
      <c r="DO291" s="6"/>
    </row>
    <row r="292" spans="1:121" s="2" customFormat="1">
      <c r="A292" s="20" t="s">
        <v>58</v>
      </c>
      <c r="B292" s="17" t="s">
        <v>72</v>
      </c>
      <c r="C292" s="49" t="s">
        <v>68</v>
      </c>
      <c r="D292" s="2" t="s">
        <v>1261</v>
      </c>
      <c r="E292" s="2" t="s">
        <v>1262</v>
      </c>
      <c r="F292" s="102" t="s">
        <v>1263</v>
      </c>
      <c r="G292" s="2" t="s">
        <v>153</v>
      </c>
      <c r="H292" s="22" t="s">
        <v>153</v>
      </c>
      <c r="I292" s="2" t="s">
        <v>1264</v>
      </c>
      <c r="K292" s="13">
        <v>52.49</v>
      </c>
      <c r="M292" s="2" t="s">
        <v>1265</v>
      </c>
      <c r="N292" s="15">
        <v>40469</v>
      </c>
      <c r="AA292" s="28" t="s">
        <v>153</v>
      </c>
      <c r="AB292" s="2" t="s">
        <v>162</v>
      </c>
      <c r="AC292" s="2" t="s">
        <v>162</v>
      </c>
      <c r="AD292" s="2" t="s">
        <v>162</v>
      </c>
      <c r="AK292" s="2" t="s">
        <v>1267</v>
      </c>
      <c r="AL292" s="22" t="s">
        <v>949</v>
      </c>
      <c r="AM292" s="2" t="s">
        <v>153</v>
      </c>
      <c r="BA292" s="22"/>
      <c r="BB292" s="2" t="s">
        <v>153</v>
      </c>
      <c r="BE292" s="102" t="s">
        <v>1325</v>
      </c>
      <c r="BF292" s="8"/>
      <c r="BG292" s="8">
        <v>7.4</v>
      </c>
      <c r="BH292" s="8">
        <v>0.45</v>
      </c>
      <c r="BI292" s="8">
        <f>BH292*BG292</f>
        <v>3.33</v>
      </c>
      <c r="BJ292" s="8"/>
      <c r="BO292" s="2" t="s">
        <v>1267</v>
      </c>
      <c r="BP292" s="22" t="s">
        <v>1326</v>
      </c>
      <c r="BQ292" s="2" t="s">
        <v>949</v>
      </c>
      <c r="BW292" s="22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</row>
    <row r="293" spans="1:121" s="2" customFormat="1">
      <c r="A293" s="20" t="s">
        <v>58</v>
      </c>
      <c r="B293" s="17" t="s">
        <v>72</v>
      </c>
      <c r="C293" s="49" t="s">
        <v>68</v>
      </c>
      <c r="D293" s="2" t="s">
        <v>1318</v>
      </c>
      <c r="E293" s="2" t="s">
        <v>1319</v>
      </c>
      <c r="F293" s="102" t="s">
        <v>1320</v>
      </c>
      <c r="G293" s="2" t="s">
        <v>163</v>
      </c>
      <c r="H293" s="22" t="s">
        <v>153</v>
      </c>
      <c r="I293" s="2" t="s">
        <v>314</v>
      </c>
      <c r="K293" s="116">
        <v>23</v>
      </c>
      <c r="M293" s="107" t="s">
        <v>1321</v>
      </c>
      <c r="N293" s="15">
        <v>40470</v>
      </c>
      <c r="AA293" s="28" t="s">
        <v>153</v>
      </c>
      <c r="AB293" s="2">
        <v>9</v>
      </c>
      <c r="AC293" s="2">
        <v>1.5</v>
      </c>
      <c r="AD293" s="2">
        <f>AC293*AB293</f>
        <v>13.5</v>
      </c>
      <c r="AJ293" s="7"/>
      <c r="AK293" s="2" t="s">
        <v>1322</v>
      </c>
      <c r="AL293" s="22" t="s">
        <v>949</v>
      </c>
      <c r="AM293" s="2" t="s">
        <v>163</v>
      </c>
      <c r="AU293" s="8"/>
      <c r="BA293" s="22"/>
      <c r="BB293" s="2" t="s">
        <v>163</v>
      </c>
      <c r="BC293" s="5"/>
      <c r="BE293" s="105"/>
      <c r="BF293" s="8"/>
      <c r="BG293" s="8"/>
      <c r="BI293" s="11"/>
      <c r="BJ293" s="11"/>
      <c r="BK293" s="13"/>
      <c r="BP293" s="22"/>
      <c r="BQ293" s="16"/>
      <c r="BR293" s="8"/>
      <c r="BS293" s="8"/>
      <c r="BW293" s="22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DI293" s="6"/>
      <c r="DJ293" s="6"/>
      <c r="DK293" s="6"/>
      <c r="DL293" s="6"/>
      <c r="DM293" s="6"/>
      <c r="DN293" s="6"/>
      <c r="DO293" s="6"/>
    </row>
    <row r="294" spans="1:121" s="2" customFormat="1">
      <c r="A294" s="20" t="s">
        <v>58</v>
      </c>
      <c r="B294" s="17" t="s">
        <v>73</v>
      </c>
      <c r="C294" s="49" t="s">
        <v>69</v>
      </c>
      <c r="D294" s="2" t="s">
        <v>1021</v>
      </c>
      <c r="E294" s="2" t="s">
        <v>2026</v>
      </c>
      <c r="F294" s="102"/>
      <c r="G294" s="2" t="s">
        <v>153</v>
      </c>
      <c r="H294" s="22" t="s">
        <v>153</v>
      </c>
      <c r="K294" s="13"/>
      <c r="N294" s="15"/>
      <c r="AA294" s="28"/>
      <c r="AB294" s="2">
        <v>4.9000000000000004</v>
      </c>
      <c r="AC294" s="2">
        <v>0.85</v>
      </c>
      <c r="AD294" s="2">
        <v>4.165</v>
      </c>
      <c r="AK294" s="2" t="s">
        <v>2033</v>
      </c>
      <c r="AL294" s="22" t="s">
        <v>949</v>
      </c>
      <c r="BA294" s="22"/>
      <c r="BE294" s="6" t="s">
        <v>227</v>
      </c>
      <c r="BF294" s="8"/>
      <c r="BG294" s="129">
        <v>3.7</v>
      </c>
      <c r="BH294" s="129">
        <v>1530</v>
      </c>
      <c r="BI294" s="129">
        <f>BG294*BH294/1000</f>
        <v>5.6609999999999996</v>
      </c>
      <c r="BJ294" s="8"/>
      <c r="BK294" s="6" t="s">
        <v>2035</v>
      </c>
      <c r="BL294" s="128">
        <v>20</v>
      </c>
      <c r="BM294" s="128"/>
      <c r="BN294" s="6" t="s">
        <v>2036</v>
      </c>
      <c r="BO294" s="128" t="s">
        <v>2037</v>
      </c>
      <c r="BP294" s="22" t="s">
        <v>949</v>
      </c>
      <c r="BW294" s="22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</row>
    <row r="295" spans="1:121" s="2" customFormat="1">
      <c r="A295" s="20" t="s">
        <v>58</v>
      </c>
      <c r="B295" s="17" t="s">
        <v>73</v>
      </c>
      <c r="C295" s="49" t="s">
        <v>69</v>
      </c>
      <c r="D295" s="2" t="s">
        <v>1021</v>
      </c>
      <c r="E295" s="2" t="s">
        <v>2028</v>
      </c>
      <c r="F295" s="102"/>
      <c r="G295" s="2" t="s">
        <v>153</v>
      </c>
      <c r="H295" s="22" t="s">
        <v>153</v>
      </c>
      <c r="K295" s="13"/>
      <c r="N295" s="15"/>
      <c r="AA295" s="28"/>
      <c r="AB295" s="2">
        <v>4.9000000000000004</v>
      </c>
      <c r="AC295" s="2">
        <v>0.85</v>
      </c>
      <c r="AD295" s="2">
        <v>4.165</v>
      </c>
      <c r="AL295" s="22"/>
      <c r="BA295" s="22"/>
      <c r="BE295" s="102"/>
      <c r="BF295" s="8"/>
      <c r="BG295" s="8"/>
      <c r="BH295" s="8"/>
      <c r="BI295" s="8"/>
      <c r="BJ295" s="8"/>
      <c r="BP295" s="22"/>
      <c r="BW295" s="22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</row>
    <row r="296" spans="1:121" s="2" customFormat="1">
      <c r="A296" s="20" t="s">
        <v>58</v>
      </c>
      <c r="B296" s="17" t="s">
        <v>73</v>
      </c>
      <c r="C296" s="49" t="s">
        <v>69</v>
      </c>
      <c r="D296" s="2" t="s">
        <v>1021</v>
      </c>
      <c r="E296" s="5" t="s">
        <v>1016</v>
      </c>
      <c r="F296" s="102" t="s">
        <v>1017</v>
      </c>
      <c r="G296" s="2" t="s">
        <v>153</v>
      </c>
      <c r="H296" s="22" t="s">
        <v>153</v>
      </c>
      <c r="I296" s="2" t="s">
        <v>314</v>
      </c>
      <c r="J296" s="2" t="s">
        <v>153</v>
      </c>
      <c r="K296" s="13">
        <v>379</v>
      </c>
      <c r="L296" s="2" t="s">
        <v>153</v>
      </c>
      <c r="M296" s="2" t="s">
        <v>1028</v>
      </c>
      <c r="N296" s="15">
        <v>40387</v>
      </c>
      <c r="AA296" s="28" t="s">
        <v>153</v>
      </c>
      <c r="AB296" s="2">
        <v>4.9000000000000004</v>
      </c>
      <c r="AC296" s="2">
        <v>0.85</v>
      </c>
      <c r="AD296" s="2">
        <v>4.0999999999999996</v>
      </c>
      <c r="AE296" s="2" t="s">
        <v>162</v>
      </c>
      <c r="AF296" s="2" t="s">
        <v>162</v>
      </c>
      <c r="AH296" s="2" t="s">
        <v>1042</v>
      </c>
      <c r="AJ296" s="2" t="s">
        <v>1043</v>
      </c>
      <c r="AK296" s="2" t="s">
        <v>1044</v>
      </c>
      <c r="AL296" s="22"/>
      <c r="AM296" s="2" t="s">
        <v>949</v>
      </c>
      <c r="AQ296" s="2">
        <v>4.2</v>
      </c>
      <c r="AW296" s="2" t="s">
        <v>1045</v>
      </c>
      <c r="AZ296" s="6"/>
      <c r="BA296" s="22" t="s">
        <v>1046</v>
      </c>
      <c r="BB296" s="2" t="s">
        <v>153</v>
      </c>
      <c r="BE296" s="2" t="s">
        <v>1034</v>
      </c>
      <c r="BF296" s="2">
        <v>1</v>
      </c>
      <c r="BG296" s="8">
        <v>3.7</v>
      </c>
      <c r="BH296" s="8">
        <v>1.53</v>
      </c>
      <c r="BI296" s="8">
        <v>5.66</v>
      </c>
      <c r="BJ296" s="8"/>
      <c r="BK296" s="8" t="s">
        <v>1047</v>
      </c>
      <c r="BN296" s="2" t="s">
        <v>1048</v>
      </c>
      <c r="BO296" s="2" t="s">
        <v>1049</v>
      </c>
      <c r="BP296" s="22" t="s">
        <v>949</v>
      </c>
      <c r="BQ296" s="2" t="s">
        <v>949</v>
      </c>
      <c r="BW296" s="22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</row>
    <row r="297" spans="1:121" s="2" customFormat="1">
      <c r="A297" s="20" t="s">
        <v>58</v>
      </c>
      <c r="B297" s="17" t="s">
        <v>73</v>
      </c>
      <c r="C297" s="49" t="s">
        <v>69</v>
      </c>
      <c r="D297" s="2" t="s">
        <v>1018</v>
      </c>
      <c r="E297" s="2" t="s">
        <v>1019</v>
      </c>
      <c r="F297" s="168" t="s">
        <v>1020</v>
      </c>
      <c r="G297" s="5" t="s">
        <v>153</v>
      </c>
      <c r="H297" s="22" t="s">
        <v>153</v>
      </c>
      <c r="I297" s="2" t="s">
        <v>1018</v>
      </c>
      <c r="J297" s="2" t="s">
        <v>153</v>
      </c>
      <c r="K297" s="13" t="s">
        <v>1029</v>
      </c>
      <c r="L297" s="2" t="s">
        <v>153</v>
      </c>
      <c r="M297" s="4" t="s">
        <v>1030</v>
      </c>
      <c r="N297" s="15">
        <v>40387</v>
      </c>
      <c r="AA297" s="28" t="s">
        <v>153</v>
      </c>
      <c r="AL297" s="22"/>
      <c r="AU297" s="2" t="s">
        <v>1050</v>
      </c>
      <c r="AZ297" s="6"/>
      <c r="BA297" s="22"/>
      <c r="BB297" s="2" t="s">
        <v>153</v>
      </c>
      <c r="BC297" s="2" t="s">
        <v>162</v>
      </c>
      <c r="BE297" s="2" t="s">
        <v>1034</v>
      </c>
      <c r="BF297" s="2">
        <v>1</v>
      </c>
      <c r="BG297" s="8">
        <v>3.7</v>
      </c>
      <c r="BH297" s="8">
        <v>1.53</v>
      </c>
      <c r="BI297" s="8">
        <v>5.66</v>
      </c>
      <c r="BJ297" s="8"/>
      <c r="BK297" s="8" t="s">
        <v>1051</v>
      </c>
      <c r="BN297" s="2" t="s">
        <v>1052</v>
      </c>
      <c r="BO297" s="2" t="s">
        <v>1053</v>
      </c>
      <c r="BP297" s="22" t="s">
        <v>949</v>
      </c>
      <c r="BQ297" s="2" t="s">
        <v>949</v>
      </c>
      <c r="BW297" s="22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</row>
    <row r="298" spans="1:121" s="2" customFormat="1">
      <c r="A298" s="20" t="s">
        <v>58</v>
      </c>
      <c r="B298" s="17" t="s">
        <v>73</v>
      </c>
      <c r="C298" s="49" t="s">
        <v>69</v>
      </c>
      <c r="D298" s="2" t="s">
        <v>1008</v>
      </c>
      <c r="E298" s="5" t="s">
        <v>1009</v>
      </c>
      <c r="F298" s="102" t="s">
        <v>1010</v>
      </c>
      <c r="G298" s="2" t="s">
        <v>153</v>
      </c>
      <c r="H298" s="22" t="s">
        <v>153</v>
      </c>
      <c r="I298" s="2" t="s">
        <v>1024</v>
      </c>
      <c r="J298" s="2" t="s">
        <v>153</v>
      </c>
      <c r="K298" s="13">
        <v>269.99</v>
      </c>
      <c r="L298" s="2" t="s">
        <v>153</v>
      </c>
      <c r="M298" s="2" t="s">
        <v>1025</v>
      </c>
      <c r="N298" s="15">
        <v>40387</v>
      </c>
      <c r="AA298" s="28" t="s">
        <v>153</v>
      </c>
      <c r="AB298" s="2">
        <v>5.2</v>
      </c>
      <c r="AH298" s="2" t="s">
        <v>1038</v>
      </c>
      <c r="AI298" s="2">
        <v>23.95</v>
      </c>
      <c r="AK298" s="2" t="s">
        <v>1039</v>
      </c>
      <c r="AL298" s="22"/>
      <c r="AM298" s="2" t="s">
        <v>949</v>
      </c>
      <c r="AZ298" s="6"/>
      <c r="BA298" s="22"/>
      <c r="BB298" s="2" t="s">
        <v>153</v>
      </c>
      <c r="BC298" s="2" t="s">
        <v>162</v>
      </c>
      <c r="BE298" s="2" t="s">
        <v>1034</v>
      </c>
      <c r="BF298" s="2">
        <v>1</v>
      </c>
      <c r="BG298" s="8"/>
      <c r="BH298" s="8">
        <v>1</v>
      </c>
      <c r="BI298" s="8"/>
      <c r="BJ298" s="8"/>
      <c r="BK298" s="8"/>
      <c r="BP298" s="22"/>
      <c r="BW298" s="22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</row>
    <row r="299" spans="1:121" s="2" customFormat="1">
      <c r="A299" s="20" t="s">
        <v>58</v>
      </c>
      <c r="B299" s="17" t="s">
        <v>73</v>
      </c>
      <c r="C299" s="49" t="s">
        <v>69</v>
      </c>
      <c r="D299" s="2" t="s">
        <v>1006</v>
      </c>
      <c r="E299" s="5" t="s">
        <v>1007</v>
      </c>
      <c r="F299" s="102">
        <v>101</v>
      </c>
      <c r="G299" s="2" t="s">
        <v>153</v>
      </c>
      <c r="H299" s="22" t="s">
        <v>163</v>
      </c>
      <c r="I299" s="2" t="s">
        <v>1022</v>
      </c>
      <c r="J299" s="2" t="s">
        <v>153</v>
      </c>
      <c r="K299" s="13">
        <v>299</v>
      </c>
      <c r="L299" s="2" t="s">
        <v>153</v>
      </c>
      <c r="M299" s="2" t="s">
        <v>1023</v>
      </c>
      <c r="N299" s="15">
        <v>40387</v>
      </c>
      <c r="AA299" s="28" t="s">
        <v>163</v>
      </c>
      <c r="AE299" s="2" t="s">
        <v>153</v>
      </c>
      <c r="AF299" s="2" t="s">
        <v>162</v>
      </c>
      <c r="AH299" s="2" t="s">
        <v>162</v>
      </c>
      <c r="AI299" s="2" t="s">
        <v>1031</v>
      </c>
      <c r="AJ299" s="2" t="s">
        <v>1032</v>
      </c>
      <c r="AK299" s="2" t="s">
        <v>1033</v>
      </c>
      <c r="AL299" s="22"/>
      <c r="AM299" s="2" t="s">
        <v>949</v>
      </c>
      <c r="AZ299" s="6"/>
      <c r="BA299" s="22"/>
      <c r="BB299" s="2" t="s">
        <v>153</v>
      </c>
      <c r="BC299" s="2" t="s">
        <v>162</v>
      </c>
      <c r="BE299" s="2" t="s">
        <v>1034</v>
      </c>
      <c r="BF299" s="2">
        <v>1</v>
      </c>
      <c r="BG299" s="8">
        <v>3.7</v>
      </c>
      <c r="BH299" s="8">
        <v>1.6</v>
      </c>
      <c r="BI299" s="8">
        <v>5.92</v>
      </c>
      <c r="BJ299" s="8"/>
      <c r="BK299" s="8">
        <v>355585</v>
      </c>
      <c r="BL299" s="2" t="s">
        <v>162</v>
      </c>
      <c r="BM299" s="2" t="s">
        <v>1035</v>
      </c>
      <c r="BN299" s="2" t="s">
        <v>1036</v>
      </c>
      <c r="BO299" s="2" t="s">
        <v>1037</v>
      </c>
      <c r="BP299" s="22" t="s">
        <v>949</v>
      </c>
      <c r="BQ299" s="2" t="s">
        <v>949</v>
      </c>
      <c r="BW299" s="22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</row>
    <row r="300" spans="1:121" s="2" customFormat="1">
      <c r="A300" s="20" t="s">
        <v>58</v>
      </c>
      <c r="B300" s="17" t="s">
        <v>73</v>
      </c>
      <c r="C300" s="49" t="s">
        <v>69</v>
      </c>
      <c r="D300" s="2" t="s">
        <v>2031</v>
      </c>
      <c r="E300" s="2" t="s">
        <v>2032</v>
      </c>
      <c r="F300" s="133"/>
      <c r="G300" s="2" t="s">
        <v>153</v>
      </c>
      <c r="H300" s="22" t="s">
        <v>153</v>
      </c>
      <c r="K300" s="13"/>
      <c r="N300" s="15"/>
      <c r="AA300" s="28" t="s">
        <v>1868</v>
      </c>
      <c r="AB300" s="2">
        <v>5</v>
      </c>
      <c r="AC300" s="2">
        <v>1</v>
      </c>
      <c r="AD300" s="2">
        <v>5</v>
      </c>
      <c r="AL300" s="22"/>
      <c r="BA300" s="22"/>
      <c r="BE300" s="102"/>
      <c r="BF300" s="8"/>
      <c r="BG300" s="8"/>
      <c r="BH300" s="8"/>
      <c r="BI300" s="8"/>
      <c r="BJ300" s="8"/>
      <c r="BP300" s="22"/>
      <c r="BW300" s="22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</row>
    <row r="301" spans="1:121" s="2" customFormat="1">
      <c r="A301" s="20" t="s">
        <v>58</v>
      </c>
      <c r="B301" s="17" t="s">
        <v>73</v>
      </c>
      <c r="C301" s="49" t="s">
        <v>69</v>
      </c>
      <c r="D301" s="2" t="s">
        <v>2029</v>
      </c>
      <c r="E301" s="2" t="s">
        <v>2030</v>
      </c>
      <c r="F301" s="102"/>
      <c r="G301" s="2" t="s">
        <v>153</v>
      </c>
      <c r="H301" s="22" t="s">
        <v>162</v>
      </c>
      <c r="K301" s="13"/>
      <c r="N301" s="15"/>
      <c r="AA301" s="28"/>
      <c r="AL301" s="22"/>
      <c r="BA301" s="22"/>
      <c r="BE301" s="102"/>
      <c r="BF301" s="8"/>
      <c r="BG301" s="8"/>
      <c r="BH301" s="8"/>
      <c r="BI301" s="8"/>
      <c r="BJ301" s="8"/>
      <c r="BP301" s="22"/>
      <c r="BW301" s="22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</row>
    <row r="302" spans="1:121" s="2" customFormat="1">
      <c r="A302" s="20" t="s">
        <v>58</v>
      </c>
      <c r="B302" s="17" t="s">
        <v>73</v>
      </c>
      <c r="C302" s="49" t="s">
        <v>69</v>
      </c>
      <c r="D302" s="2" t="s">
        <v>1011</v>
      </c>
      <c r="E302" s="5" t="s">
        <v>1012</v>
      </c>
      <c r="F302" s="102"/>
      <c r="G302" s="2" t="s">
        <v>153</v>
      </c>
      <c r="H302" s="22" t="s">
        <v>162</v>
      </c>
      <c r="I302" s="2" t="s">
        <v>314</v>
      </c>
      <c r="J302" s="2" t="s">
        <v>153</v>
      </c>
      <c r="K302" s="13">
        <v>249</v>
      </c>
      <c r="L302" s="2" t="s">
        <v>163</v>
      </c>
      <c r="M302" s="2" t="s">
        <v>1026</v>
      </c>
      <c r="N302" s="15">
        <v>40387</v>
      </c>
      <c r="AA302" s="28"/>
      <c r="AL302" s="22"/>
      <c r="AZ302" s="6"/>
      <c r="BA302" s="22"/>
      <c r="BB302" s="2" t="s">
        <v>153</v>
      </c>
      <c r="BC302" s="2" t="s">
        <v>162</v>
      </c>
      <c r="BE302" s="2" t="s">
        <v>1034</v>
      </c>
      <c r="BF302" s="2">
        <v>1</v>
      </c>
      <c r="BG302" s="8">
        <v>3.7</v>
      </c>
      <c r="BH302" s="8">
        <v>1.7</v>
      </c>
      <c r="BI302" s="8"/>
      <c r="BJ302" s="8"/>
      <c r="BK302" s="8" t="s">
        <v>1040</v>
      </c>
      <c r="BL302" s="2">
        <v>15.6</v>
      </c>
      <c r="BM302" s="2" t="s">
        <v>1035</v>
      </c>
      <c r="BO302" s="2" t="s">
        <v>1041</v>
      </c>
      <c r="BP302" s="22" t="s">
        <v>949</v>
      </c>
      <c r="BQ302" s="2" t="s">
        <v>949</v>
      </c>
      <c r="BW302" s="22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</row>
    <row r="303" spans="1:121" s="2" customFormat="1">
      <c r="A303" s="20" t="s">
        <v>58</v>
      </c>
      <c r="B303" s="17" t="s">
        <v>73</v>
      </c>
      <c r="C303" s="49" t="s">
        <v>69</v>
      </c>
      <c r="D303" s="2" t="s">
        <v>1013</v>
      </c>
      <c r="E303" s="2" t="s">
        <v>2027</v>
      </c>
      <c r="F303" s="133"/>
      <c r="G303" s="2" t="s">
        <v>153</v>
      </c>
      <c r="H303" s="22" t="s">
        <v>153</v>
      </c>
      <c r="K303" s="13"/>
      <c r="N303" s="15"/>
      <c r="AA303" s="28" t="s">
        <v>1868</v>
      </c>
      <c r="AB303" s="2">
        <v>5.2</v>
      </c>
      <c r="AC303" s="2">
        <v>2</v>
      </c>
      <c r="AD303" s="2">
        <v>10.4</v>
      </c>
      <c r="AK303" s="2" t="s">
        <v>2034</v>
      </c>
      <c r="AL303" s="22" t="s">
        <v>949</v>
      </c>
      <c r="AW303" s="4"/>
      <c r="BA303" s="22"/>
      <c r="BE303" s="102"/>
      <c r="BF303" s="8"/>
      <c r="BG303" s="8"/>
      <c r="BH303" s="8"/>
      <c r="BI303" s="8"/>
      <c r="BJ303" s="8"/>
      <c r="BP303" s="22"/>
      <c r="BW303" s="22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</row>
    <row r="304" spans="1:121" s="2" customFormat="1">
      <c r="A304" s="20" t="s">
        <v>58</v>
      </c>
      <c r="B304" s="17" t="s">
        <v>73</v>
      </c>
      <c r="C304" s="49" t="s">
        <v>69</v>
      </c>
      <c r="D304" s="2" t="s">
        <v>1013</v>
      </c>
      <c r="E304" s="2" t="s">
        <v>1014</v>
      </c>
      <c r="F304" s="102" t="s">
        <v>1015</v>
      </c>
      <c r="G304" s="2" t="s">
        <v>153</v>
      </c>
      <c r="H304" s="22" t="s">
        <v>163</v>
      </c>
      <c r="I304" s="2" t="s">
        <v>314</v>
      </c>
      <c r="J304" s="2" t="s">
        <v>153</v>
      </c>
      <c r="K304" s="13">
        <v>152.86000000000001</v>
      </c>
      <c r="L304" s="2" t="s">
        <v>153</v>
      </c>
      <c r="M304" s="2" t="s">
        <v>1027</v>
      </c>
      <c r="N304" s="15">
        <v>40387</v>
      </c>
      <c r="AA304" s="28" t="s">
        <v>163</v>
      </c>
      <c r="AJ304" s="2" t="s">
        <v>1054</v>
      </c>
      <c r="AK304" s="2" t="s">
        <v>1055</v>
      </c>
      <c r="AL304" s="22"/>
      <c r="AM304" s="2" t="s">
        <v>949</v>
      </c>
      <c r="AN304" s="2" t="s">
        <v>1056</v>
      </c>
      <c r="AU304" s="2">
        <v>4</v>
      </c>
      <c r="AZ304" s="6" t="s">
        <v>1057</v>
      </c>
      <c r="BA304" s="22"/>
      <c r="BB304" s="2" t="s">
        <v>153</v>
      </c>
      <c r="BF304" s="2">
        <v>1</v>
      </c>
      <c r="BG304" s="8">
        <v>3.7</v>
      </c>
      <c r="BH304" s="8"/>
      <c r="BI304" s="8"/>
      <c r="BJ304" s="8"/>
      <c r="BK304" s="8"/>
      <c r="BO304" s="6" t="s">
        <v>1057</v>
      </c>
      <c r="BP304" s="22" t="s">
        <v>949</v>
      </c>
      <c r="BQ304" s="2" t="s">
        <v>949</v>
      </c>
      <c r="BW304" s="22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</row>
    <row r="305" spans="1:227" s="2" customFormat="1">
      <c r="A305" s="20" t="s">
        <v>58</v>
      </c>
      <c r="B305" s="17" t="s">
        <v>74</v>
      </c>
      <c r="C305" s="49" t="s">
        <v>1468</v>
      </c>
      <c r="D305" s="2" t="s">
        <v>972</v>
      </c>
      <c r="E305" s="2" t="s">
        <v>973</v>
      </c>
      <c r="F305" s="102" t="s">
        <v>974</v>
      </c>
      <c r="G305" s="2" t="s">
        <v>163</v>
      </c>
      <c r="H305" s="22" t="s">
        <v>153</v>
      </c>
      <c r="I305" s="2" t="s">
        <v>314</v>
      </c>
      <c r="J305" s="2" t="s">
        <v>153</v>
      </c>
      <c r="K305" s="115">
        <v>167.99</v>
      </c>
      <c r="L305" s="2" t="s">
        <v>153</v>
      </c>
      <c r="M305" s="6" t="s">
        <v>987</v>
      </c>
      <c r="N305" s="15">
        <v>40387</v>
      </c>
      <c r="O305" s="2" t="s">
        <v>972</v>
      </c>
      <c r="P305" s="2" t="s">
        <v>153</v>
      </c>
      <c r="Q305" s="59">
        <v>179.99</v>
      </c>
      <c r="R305" s="2" t="s">
        <v>153</v>
      </c>
      <c r="S305" s="10" t="s">
        <v>988</v>
      </c>
      <c r="T305" s="74">
        <v>40387</v>
      </c>
      <c r="AA305" s="28" t="s">
        <v>153</v>
      </c>
      <c r="AB305" s="2">
        <v>12</v>
      </c>
      <c r="AC305" s="2">
        <v>1.8</v>
      </c>
      <c r="AD305" s="2">
        <v>21.5</v>
      </c>
      <c r="AK305" s="2" t="s">
        <v>997</v>
      </c>
      <c r="AL305" s="22" t="s">
        <v>949</v>
      </c>
      <c r="AM305" s="2" t="s">
        <v>949</v>
      </c>
      <c r="BA305" s="22"/>
      <c r="BF305" s="8"/>
      <c r="BG305" s="8"/>
      <c r="BH305" s="8"/>
      <c r="BI305" s="8"/>
      <c r="BJ305" s="8"/>
      <c r="BP305" s="22"/>
      <c r="BW305" s="22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</row>
    <row r="306" spans="1:227" s="2" customFormat="1">
      <c r="A306" s="20" t="s">
        <v>58</v>
      </c>
      <c r="B306" s="17" t="s">
        <v>74</v>
      </c>
      <c r="C306" s="49" t="s">
        <v>1468</v>
      </c>
      <c r="D306" s="2" t="s">
        <v>951</v>
      </c>
      <c r="E306" s="2" t="s">
        <v>1467</v>
      </c>
      <c r="F306" s="102" t="s">
        <v>956</v>
      </c>
      <c r="G306" s="2" t="s">
        <v>163</v>
      </c>
      <c r="H306" s="22" t="s">
        <v>153</v>
      </c>
      <c r="I306" s="2" t="s">
        <v>314</v>
      </c>
      <c r="J306" s="2" t="s">
        <v>163</v>
      </c>
      <c r="K306" s="13">
        <v>199</v>
      </c>
      <c r="M306" s="2" t="s">
        <v>957</v>
      </c>
      <c r="N306" s="15">
        <v>40438</v>
      </c>
      <c r="AA306" s="28" t="s">
        <v>153</v>
      </c>
      <c r="AB306" s="2">
        <v>5</v>
      </c>
      <c r="AC306" s="2">
        <v>2</v>
      </c>
      <c r="AD306" s="2">
        <f>AC306*AB306</f>
        <v>10</v>
      </c>
      <c r="AJ306" s="2" t="s">
        <v>958</v>
      </c>
      <c r="AK306" s="2" t="s">
        <v>959</v>
      </c>
      <c r="AL306" s="22" t="s">
        <v>949</v>
      </c>
      <c r="AM306" s="2" t="s">
        <v>163</v>
      </c>
      <c r="BA306" s="22"/>
      <c r="BF306" s="8"/>
      <c r="BG306" s="8"/>
      <c r="BH306" s="8"/>
      <c r="BI306" s="8"/>
      <c r="BJ306" s="8"/>
      <c r="BP306" s="22"/>
      <c r="BW306" s="22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</row>
    <row r="307" spans="1:227" s="2" customFormat="1">
      <c r="A307" s="20" t="s">
        <v>58</v>
      </c>
      <c r="B307" s="17" t="s">
        <v>74</v>
      </c>
      <c r="C307" s="49" t="s">
        <v>1468</v>
      </c>
      <c r="D307" s="2" t="s">
        <v>984</v>
      </c>
      <c r="E307" s="2" t="s">
        <v>985</v>
      </c>
      <c r="F307" s="168" t="s">
        <v>986</v>
      </c>
      <c r="G307" s="2" t="s">
        <v>163</v>
      </c>
      <c r="H307" s="22" t="s">
        <v>153</v>
      </c>
      <c r="I307" s="2" t="s">
        <v>994</v>
      </c>
      <c r="J307" s="2" t="s">
        <v>153</v>
      </c>
      <c r="K307" s="115">
        <v>42.33</v>
      </c>
      <c r="L307" s="2" t="s">
        <v>153</v>
      </c>
      <c r="M307" t="s">
        <v>995</v>
      </c>
      <c r="N307" s="15">
        <v>40387</v>
      </c>
      <c r="O307" s="2" t="s">
        <v>314</v>
      </c>
      <c r="P307" s="2" t="s">
        <v>153</v>
      </c>
      <c r="Q307" s="59">
        <v>57.04</v>
      </c>
      <c r="R307" s="2" t="s">
        <v>153</v>
      </c>
      <c r="S307" s="10" t="s">
        <v>996</v>
      </c>
      <c r="T307" s="74">
        <v>40387</v>
      </c>
      <c r="AA307" s="28" t="s">
        <v>153</v>
      </c>
      <c r="AB307" s="2">
        <v>5</v>
      </c>
      <c r="AC307" s="2">
        <v>1</v>
      </c>
      <c r="AD307" s="2">
        <v>5</v>
      </c>
      <c r="AL307" s="22" t="s">
        <v>949</v>
      </c>
      <c r="BA307" s="22"/>
      <c r="BF307" s="8"/>
      <c r="BG307" s="8"/>
      <c r="BH307" s="8"/>
      <c r="BI307" s="8"/>
      <c r="BJ307" s="8"/>
      <c r="BP307" s="22"/>
      <c r="BW307" s="22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</row>
    <row r="308" spans="1:227" s="2" customFormat="1">
      <c r="A308" s="20" t="s">
        <v>58</v>
      </c>
      <c r="B308" s="17" t="s">
        <v>74</v>
      </c>
      <c r="C308" s="49" t="s">
        <v>1468</v>
      </c>
      <c r="D308" s="2" t="s">
        <v>981</v>
      </c>
      <c r="E308" s="2" t="s">
        <v>982</v>
      </c>
      <c r="F308" s="102" t="s">
        <v>983</v>
      </c>
      <c r="G308" s="2" t="s">
        <v>163</v>
      </c>
      <c r="H308" s="22" t="s">
        <v>153</v>
      </c>
      <c r="I308" s="2" t="s">
        <v>314</v>
      </c>
      <c r="J308" s="2" t="s">
        <v>153</v>
      </c>
      <c r="K308" s="115">
        <v>67.239999999999995</v>
      </c>
      <c r="L308" s="2" t="s">
        <v>153</v>
      </c>
      <c r="M308" t="s">
        <v>993</v>
      </c>
      <c r="N308" s="15">
        <v>40387</v>
      </c>
      <c r="AA308" s="28" t="s">
        <v>153</v>
      </c>
      <c r="AB308" s="2">
        <v>12</v>
      </c>
      <c r="AC308" s="2" t="s">
        <v>162</v>
      </c>
      <c r="AD308" s="2" t="s">
        <v>162</v>
      </c>
      <c r="AE308" s="2" t="s">
        <v>162</v>
      </c>
      <c r="AF308" s="2" t="s">
        <v>162</v>
      </c>
      <c r="AH308" s="2" t="s">
        <v>1002</v>
      </c>
      <c r="AK308" s="2" t="s">
        <v>1003</v>
      </c>
      <c r="AL308" s="22" t="s">
        <v>949</v>
      </c>
      <c r="AM308" s="2" t="s">
        <v>949</v>
      </c>
      <c r="BA308" s="22"/>
      <c r="BF308" s="8"/>
      <c r="BG308" s="8"/>
      <c r="BH308" s="8"/>
      <c r="BI308" s="8"/>
      <c r="BJ308" s="8"/>
      <c r="BP308" s="22"/>
      <c r="BW308" s="22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</row>
    <row r="309" spans="1:227" s="2" customFormat="1">
      <c r="A309" s="20" t="s">
        <v>58</v>
      </c>
      <c r="B309" s="17" t="s">
        <v>74</v>
      </c>
      <c r="C309" s="49" t="s">
        <v>1468</v>
      </c>
      <c r="D309" s="2" t="s">
        <v>981</v>
      </c>
      <c r="E309" s="2" t="s">
        <v>1163</v>
      </c>
      <c r="F309" s="168"/>
      <c r="G309" s="5" t="s">
        <v>163</v>
      </c>
      <c r="H309" s="22" t="s">
        <v>153</v>
      </c>
      <c r="I309" s="2" t="s">
        <v>981</v>
      </c>
      <c r="K309" s="115">
        <v>99.99</v>
      </c>
      <c r="M309" s="107" t="s">
        <v>1164</v>
      </c>
      <c r="N309" s="74">
        <v>40459</v>
      </c>
      <c r="Q309" s="59"/>
      <c r="S309" s="10"/>
      <c r="T309" s="74"/>
      <c r="AA309" s="28" t="s">
        <v>153</v>
      </c>
      <c r="AB309" s="2">
        <v>12</v>
      </c>
      <c r="AK309" s="2" t="s">
        <v>1164</v>
      </c>
      <c r="AL309" s="22" t="s">
        <v>949</v>
      </c>
      <c r="AM309" s="2" t="s">
        <v>163</v>
      </c>
      <c r="BA309" s="22"/>
      <c r="BF309" s="8"/>
      <c r="BG309" s="8"/>
      <c r="BH309" s="8"/>
      <c r="BI309" s="8"/>
      <c r="BJ309" s="8"/>
      <c r="BP309" s="22"/>
      <c r="BW309" s="22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</row>
    <row r="310" spans="1:227" s="2" customFormat="1">
      <c r="A310" s="20" t="s">
        <v>58</v>
      </c>
      <c r="B310" s="17" t="s">
        <v>74</v>
      </c>
      <c r="C310" s="49" t="s">
        <v>1468</v>
      </c>
      <c r="D310" s="122" t="s">
        <v>2042</v>
      </c>
      <c r="E310" s="122" t="s">
        <v>2065</v>
      </c>
      <c r="F310" s="125" t="s">
        <v>2066</v>
      </c>
      <c r="G310" s="6" t="s">
        <v>163</v>
      </c>
      <c r="H310" s="132" t="s">
        <v>153</v>
      </c>
      <c r="I310" s="5"/>
      <c r="K310" s="13"/>
      <c r="N310" s="15"/>
      <c r="AA310" s="28" t="s">
        <v>153</v>
      </c>
      <c r="AB310" s="2">
        <v>5</v>
      </c>
      <c r="AC310" s="2">
        <v>2.4</v>
      </c>
      <c r="AD310" s="2">
        <v>12</v>
      </c>
      <c r="AK310" s="2" t="s">
        <v>2100</v>
      </c>
      <c r="AL310" s="22" t="s">
        <v>949</v>
      </c>
      <c r="AZ310" s="6"/>
      <c r="BA310" s="22"/>
      <c r="BG310" s="8"/>
      <c r="BH310" s="8"/>
      <c r="BI310" s="8"/>
      <c r="BJ310" s="8"/>
      <c r="BK310" s="8"/>
      <c r="BP310" s="22"/>
      <c r="BW310" s="22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</row>
    <row r="311" spans="1:227" s="2" customFormat="1">
      <c r="A311" s="20" t="s">
        <v>58</v>
      </c>
      <c r="B311" s="17" t="s">
        <v>74</v>
      </c>
      <c r="C311" s="49" t="s">
        <v>1468</v>
      </c>
      <c r="D311" s="122" t="s">
        <v>2042</v>
      </c>
      <c r="E311" s="122" t="s">
        <v>2067</v>
      </c>
      <c r="F311" s="125" t="s">
        <v>2068</v>
      </c>
      <c r="G311" s="6" t="s">
        <v>163</v>
      </c>
      <c r="H311" s="132" t="s">
        <v>153</v>
      </c>
      <c r="I311" s="5"/>
      <c r="K311" s="13"/>
      <c r="N311" s="15"/>
      <c r="AA311" s="28" t="s">
        <v>153</v>
      </c>
      <c r="AB311" s="2">
        <v>5</v>
      </c>
      <c r="AC311" s="2">
        <v>2.4</v>
      </c>
      <c r="AD311" s="2">
        <v>12</v>
      </c>
      <c r="AL311" s="22" t="s">
        <v>949</v>
      </c>
      <c r="AZ311" s="6"/>
      <c r="BA311" s="22"/>
      <c r="BG311" s="8"/>
      <c r="BH311" s="8"/>
      <c r="BI311" s="8"/>
      <c r="BJ311" s="8"/>
      <c r="BK311" s="8"/>
      <c r="BP311" s="22"/>
      <c r="BW311" s="22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</row>
    <row r="312" spans="1:227" s="2" customFormat="1">
      <c r="A312" s="20" t="s">
        <v>58</v>
      </c>
      <c r="B312" s="17" t="s">
        <v>74</v>
      </c>
      <c r="C312" s="49" t="s">
        <v>1468</v>
      </c>
      <c r="D312" s="122" t="s">
        <v>2042</v>
      </c>
      <c r="E312" s="122" t="s">
        <v>2071</v>
      </c>
      <c r="F312" s="125" t="s">
        <v>2072</v>
      </c>
      <c r="G312" s="6" t="s">
        <v>163</v>
      </c>
      <c r="H312" s="132" t="s">
        <v>153</v>
      </c>
      <c r="I312" s="5"/>
      <c r="K312" s="13"/>
      <c r="N312" s="15"/>
      <c r="AA312" s="28" t="s">
        <v>153</v>
      </c>
      <c r="AB312" s="2">
        <v>5</v>
      </c>
      <c r="AC312" s="2">
        <v>3</v>
      </c>
      <c r="AD312" s="2">
        <v>15</v>
      </c>
      <c r="AK312" s="2" t="s">
        <v>2102</v>
      </c>
      <c r="AL312" s="22" t="s">
        <v>949</v>
      </c>
      <c r="AZ312" s="6"/>
      <c r="BA312" s="22"/>
      <c r="BG312" s="8"/>
      <c r="BH312" s="8"/>
      <c r="BI312" s="8"/>
      <c r="BJ312" s="8"/>
      <c r="BK312" s="8"/>
      <c r="BP312" s="22"/>
      <c r="BW312" s="22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</row>
    <row r="313" spans="1:227" s="2" customFormat="1">
      <c r="A313" s="20" t="s">
        <v>58</v>
      </c>
      <c r="B313" s="17" t="s">
        <v>74</v>
      </c>
      <c r="C313" s="49" t="s">
        <v>1468</v>
      </c>
      <c r="D313" s="122" t="s">
        <v>2042</v>
      </c>
      <c r="E313" s="122" t="s">
        <v>2079</v>
      </c>
      <c r="F313" s="125" t="s">
        <v>2080</v>
      </c>
      <c r="G313" s="6" t="s">
        <v>163</v>
      </c>
      <c r="H313" s="132" t="s">
        <v>153</v>
      </c>
      <c r="I313" s="5"/>
      <c r="K313" s="13"/>
      <c r="N313" s="15"/>
      <c r="AA313" s="28" t="s">
        <v>153</v>
      </c>
      <c r="AB313" s="2">
        <v>12</v>
      </c>
      <c r="AC313" s="2">
        <v>1</v>
      </c>
      <c r="AD313" s="2">
        <v>12</v>
      </c>
      <c r="AK313" s="2" t="s">
        <v>2103</v>
      </c>
      <c r="AL313" s="22" t="s">
        <v>949</v>
      </c>
      <c r="AZ313" s="6"/>
      <c r="BA313" s="22"/>
      <c r="BG313" s="8"/>
      <c r="BH313" s="8"/>
      <c r="BI313" s="8"/>
      <c r="BJ313" s="8"/>
      <c r="BK313" s="8"/>
      <c r="BP313" s="22"/>
      <c r="BW313" s="22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</row>
    <row r="314" spans="1:227" s="2" customFormat="1">
      <c r="A314" s="20" t="s">
        <v>58</v>
      </c>
      <c r="B314" s="17" t="s">
        <v>74</v>
      </c>
      <c r="C314" s="49" t="s">
        <v>1468</v>
      </c>
      <c r="D314" s="122" t="s">
        <v>2042</v>
      </c>
      <c r="E314" s="122" t="s">
        <v>2081</v>
      </c>
      <c r="F314" s="125" t="s">
        <v>2082</v>
      </c>
      <c r="G314" s="6" t="s">
        <v>163</v>
      </c>
      <c r="H314" s="132" t="s">
        <v>153</v>
      </c>
      <c r="I314" s="5"/>
      <c r="K314" s="13"/>
      <c r="N314" s="15"/>
      <c r="AA314" s="28" t="s">
        <v>153</v>
      </c>
      <c r="AB314" s="2">
        <v>12</v>
      </c>
      <c r="AC314" s="2">
        <v>2</v>
      </c>
      <c r="AD314" s="2">
        <v>24</v>
      </c>
      <c r="AK314" s="2" t="s">
        <v>2104</v>
      </c>
      <c r="AL314" s="22" t="s">
        <v>949</v>
      </c>
      <c r="AZ314" s="6"/>
      <c r="BA314" s="22"/>
      <c r="BG314" s="8"/>
      <c r="BH314" s="8"/>
      <c r="BI314" s="8"/>
      <c r="BJ314" s="8"/>
      <c r="BK314" s="8"/>
      <c r="BP314" s="22"/>
      <c r="BW314" s="22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</row>
    <row r="315" spans="1:227" s="2" customFormat="1">
      <c r="A315" s="20" t="s">
        <v>58</v>
      </c>
      <c r="B315" s="17" t="s">
        <v>74</v>
      </c>
      <c r="C315" s="49" t="s">
        <v>1468</v>
      </c>
      <c r="D315" s="122" t="s">
        <v>2042</v>
      </c>
      <c r="E315" s="122" t="s">
        <v>2083</v>
      </c>
      <c r="F315" s="125" t="s">
        <v>2084</v>
      </c>
      <c r="G315" s="6" t="s">
        <v>163</v>
      </c>
      <c r="H315" s="132" t="s">
        <v>153</v>
      </c>
      <c r="I315" s="5"/>
      <c r="K315" s="13"/>
      <c r="N315" s="15"/>
      <c r="AA315" s="28" t="s">
        <v>153</v>
      </c>
      <c r="AB315" s="2">
        <v>12</v>
      </c>
      <c r="AC315" s="2">
        <v>1</v>
      </c>
      <c r="AD315" s="2">
        <v>12</v>
      </c>
      <c r="AK315" s="2" t="s">
        <v>1661</v>
      </c>
      <c r="AL315" s="22" t="s">
        <v>949</v>
      </c>
      <c r="AZ315" s="6"/>
      <c r="BA315" s="22"/>
      <c r="BG315" s="8"/>
      <c r="BH315" s="8"/>
      <c r="BI315" s="8"/>
      <c r="BJ315" s="8"/>
      <c r="BK315" s="8"/>
      <c r="BP315" s="22"/>
      <c r="BW315" s="22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</row>
    <row r="316" spans="1:227" s="2" customFormat="1">
      <c r="A316" s="20" t="s">
        <v>58</v>
      </c>
      <c r="B316" s="17" t="s">
        <v>74</v>
      </c>
      <c r="C316" s="49" t="s">
        <v>1468</v>
      </c>
      <c r="D316" s="122" t="s">
        <v>2042</v>
      </c>
      <c r="E316" s="122" t="s">
        <v>2085</v>
      </c>
      <c r="F316" s="125" t="s">
        <v>2086</v>
      </c>
      <c r="G316" s="6" t="s">
        <v>163</v>
      </c>
      <c r="H316" s="132" t="s">
        <v>153</v>
      </c>
      <c r="I316" s="5"/>
      <c r="K316" s="13"/>
      <c r="N316" s="15"/>
      <c r="AA316" s="28" t="s">
        <v>153</v>
      </c>
      <c r="AB316" s="2">
        <v>12</v>
      </c>
      <c r="AC316" s="2">
        <v>1</v>
      </c>
      <c r="AD316" s="2">
        <v>12</v>
      </c>
      <c r="AK316" s="2" t="s">
        <v>1661</v>
      </c>
      <c r="AL316" s="22" t="s">
        <v>949</v>
      </c>
      <c r="AZ316" s="6"/>
      <c r="BA316" s="22"/>
      <c r="BG316" s="8"/>
      <c r="BH316" s="8"/>
      <c r="BI316" s="8"/>
      <c r="BJ316" s="8"/>
      <c r="BK316" s="8"/>
      <c r="BP316" s="22"/>
      <c r="BW316" s="22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</row>
    <row r="317" spans="1:227" s="2" customFormat="1">
      <c r="A317" s="20" t="s">
        <v>58</v>
      </c>
      <c r="B317" s="17" t="s">
        <v>74</v>
      </c>
      <c r="C317" s="49" t="s">
        <v>1468</v>
      </c>
      <c r="D317" s="122" t="s">
        <v>2042</v>
      </c>
      <c r="E317" s="122" t="s">
        <v>2087</v>
      </c>
      <c r="F317" s="125" t="s">
        <v>2088</v>
      </c>
      <c r="G317" s="6" t="s">
        <v>163</v>
      </c>
      <c r="H317" s="132" t="s">
        <v>153</v>
      </c>
      <c r="I317" s="5"/>
      <c r="K317" s="13"/>
      <c r="N317" s="15"/>
      <c r="AA317" s="28" t="s">
        <v>153</v>
      </c>
      <c r="AB317" s="2">
        <v>12</v>
      </c>
      <c r="AC317" s="2">
        <v>1</v>
      </c>
      <c r="AD317" s="2">
        <v>12</v>
      </c>
      <c r="AK317" s="2" t="s">
        <v>1661</v>
      </c>
      <c r="AL317" s="22" t="s">
        <v>949</v>
      </c>
      <c r="AZ317" s="6"/>
      <c r="BA317" s="22"/>
      <c r="BG317" s="8"/>
      <c r="BH317" s="8"/>
      <c r="BI317" s="8"/>
      <c r="BJ317" s="8"/>
      <c r="BK317" s="8"/>
      <c r="BP317" s="22"/>
      <c r="BW317" s="22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</row>
    <row r="318" spans="1:227" s="2" customFormat="1">
      <c r="A318" s="20" t="s">
        <v>58</v>
      </c>
      <c r="B318" s="17" t="s">
        <v>74</v>
      </c>
      <c r="C318" s="49" t="s">
        <v>1468</v>
      </c>
      <c r="D318" s="2" t="s">
        <v>975</v>
      </c>
      <c r="E318" s="2" t="s">
        <v>976</v>
      </c>
      <c r="F318" s="102" t="s">
        <v>977</v>
      </c>
      <c r="G318" s="2" t="s">
        <v>163</v>
      </c>
      <c r="H318" s="22" t="s">
        <v>153</v>
      </c>
      <c r="I318" s="2" t="s">
        <v>989</v>
      </c>
      <c r="J318" s="2" t="s">
        <v>153</v>
      </c>
      <c r="K318" s="115">
        <v>99.99</v>
      </c>
      <c r="L318" s="2" t="s">
        <v>153</v>
      </c>
      <c r="M318" s="6" t="s">
        <v>990</v>
      </c>
      <c r="N318" s="15">
        <v>40387</v>
      </c>
      <c r="AA318" s="28" t="s">
        <v>153</v>
      </c>
      <c r="AB318" s="2">
        <v>5</v>
      </c>
      <c r="AC318" s="2">
        <v>2</v>
      </c>
      <c r="AD318" s="2">
        <v>10</v>
      </c>
      <c r="AH318" s="2" t="s">
        <v>998</v>
      </c>
      <c r="AK318" s="2" t="s">
        <v>999</v>
      </c>
      <c r="AL318" s="22" t="s">
        <v>949</v>
      </c>
      <c r="AM318" s="2" t="s">
        <v>949</v>
      </c>
      <c r="BA318" s="22"/>
      <c r="BF318" s="8"/>
      <c r="BG318" s="8"/>
      <c r="BH318" s="8"/>
      <c r="BI318" s="8"/>
      <c r="BJ318" s="8"/>
      <c r="BP318" s="22"/>
      <c r="BW318" s="22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</row>
    <row r="319" spans="1:227" s="2" customFormat="1">
      <c r="A319" s="20" t="s">
        <v>58</v>
      </c>
      <c r="B319" s="17" t="s">
        <v>74</v>
      </c>
      <c r="C319" s="49" t="s">
        <v>1468</v>
      </c>
      <c r="D319" s="122" t="s">
        <v>2040</v>
      </c>
      <c r="E319" s="6"/>
      <c r="F319" s="174" t="s">
        <v>2044</v>
      </c>
      <c r="G319" s="6" t="s">
        <v>163</v>
      </c>
      <c r="H319" s="132" t="s">
        <v>153</v>
      </c>
      <c r="I319" s="5"/>
      <c r="K319" s="13"/>
      <c r="N319" s="15"/>
      <c r="AA319" s="28" t="s">
        <v>153</v>
      </c>
      <c r="AK319" s="2" t="s">
        <v>2092</v>
      </c>
      <c r="AL319" s="22" t="s">
        <v>949</v>
      </c>
      <c r="AZ319" s="6"/>
      <c r="BA319" s="22"/>
      <c r="BG319" s="8"/>
      <c r="BH319" s="8"/>
      <c r="BI319" s="8"/>
      <c r="BJ319" s="8"/>
      <c r="BK319" s="8"/>
      <c r="BP319" s="22"/>
      <c r="BW319" s="22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</row>
    <row r="320" spans="1:227" s="2" customFormat="1">
      <c r="A320" s="20" t="s">
        <v>58</v>
      </c>
      <c r="B320" s="17" t="s">
        <v>74</v>
      </c>
      <c r="C320" s="49" t="s">
        <v>1468</v>
      </c>
      <c r="D320" s="122" t="s">
        <v>2040</v>
      </c>
      <c r="E320" s="122" t="s">
        <v>2045</v>
      </c>
      <c r="F320" s="125" t="s">
        <v>2046</v>
      </c>
      <c r="G320" s="6" t="s">
        <v>163</v>
      </c>
      <c r="H320" s="132" t="s">
        <v>153</v>
      </c>
      <c r="I320" s="5"/>
      <c r="K320" s="13"/>
      <c r="N320" s="15"/>
      <c r="AA320" s="28" t="s">
        <v>153</v>
      </c>
      <c r="AB320" s="2">
        <v>9</v>
      </c>
      <c r="AC320" s="2">
        <v>1</v>
      </c>
      <c r="AD320" s="2">
        <v>9</v>
      </c>
      <c r="AK320" s="2" t="s">
        <v>2093</v>
      </c>
      <c r="AL320" s="22" t="s">
        <v>949</v>
      </c>
      <c r="AZ320" s="6"/>
      <c r="BA320" s="22"/>
      <c r="BG320" s="8"/>
      <c r="BH320" s="8"/>
      <c r="BI320" s="8"/>
      <c r="BJ320" s="8"/>
      <c r="BK320" s="8"/>
      <c r="BP320" s="22"/>
      <c r="BW320" s="22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</row>
    <row r="321" spans="1:227" s="2" customFormat="1">
      <c r="A321" s="20" t="s">
        <v>58</v>
      </c>
      <c r="B321" s="17" t="s">
        <v>74</v>
      </c>
      <c r="C321" s="49" t="s">
        <v>1468</v>
      </c>
      <c r="D321" s="122" t="s">
        <v>2040</v>
      </c>
      <c r="E321" s="122" t="s">
        <v>2055</v>
      </c>
      <c r="F321" s="125" t="s">
        <v>2056</v>
      </c>
      <c r="G321" s="6" t="s">
        <v>163</v>
      </c>
      <c r="H321" s="132" t="s">
        <v>153</v>
      </c>
      <c r="I321" s="5"/>
      <c r="K321" s="13"/>
      <c r="N321" s="15"/>
      <c r="AA321" s="28" t="s">
        <v>153</v>
      </c>
      <c r="AB321" s="2">
        <v>12</v>
      </c>
      <c r="AC321" s="2">
        <v>1.5</v>
      </c>
      <c r="AD321" s="2">
        <v>18</v>
      </c>
      <c r="AK321" s="2" t="s">
        <v>2096</v>
      </c>
      <c r="AL321" s="22" t="s">
        <v>949</v>
      </c>
      <c r="AZ321" s="6"/>
      <c r="BA321" s="22"/>
      <c r="BG321" s="8"/>
      <c r="BH321" s="8"/>
      <c r="BI321" s="8"/>
      <c r="BJ321" s="8"/>
      <c r="BK321" s="8"/>
      <c r="BP321" s="22"/>
      <c r="BW321" s="22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</row>
    <row r="322" spans="1:227" s="2" customFormat="1">
      <c r="A322" s="20" t="s">
        <v>58</v>
      </c>
      <c r="B322" s="17" t="s">
        <v>74</v>
      </c>
      <c r="C322" s="49" t="s">
        <v>1468</v>
      </c>
      <c r="D322" s="122" t="s">
        <v>2040</v>
      </c>
      <c r="E322" s="122" t="s">
        <v>2059</v>
      </c>
      <c r="F322" s="125" t="s">
        <v>2060</v>
      </c>
      <c r="G322" s="6" t="s">
        <v>163</v>
      </c>
      <c r="H322" s="132" t="s">
        <v>153</v>
      </c>
      <c r="I322" s="5"/>
      <c r="K322" s="13"/>
      <c r="N322" s="15"/>
      <c r="AA322" s="28" t="s">
        <v>153</v>
      </c>
      <c r="AB322" s="2">
        <v>12</v>
      </c>
      <c r="AC322" s="2">
        <v>1</v>
      </c>
      <c r="AD322" s="2">
        <v>12</v>
      </c>
      <c r="AK322" s="2" t="s">
        <v>2097</v>
      </c>
      <c r="AL322" s="22" t="s">
        <v>949</v>
      </c>
      <c r="AZ322" s="6"/>
      <c r="BA322" s="22"/>
      <c r="BG322" s="8"/>
      <c r="BH322" s="8"/>
      <c r="BI322" s="8"/>
      <c r="BJ322" s="8"/>
      <c r="BK322" s="8"/>
      <c r="BP322" s="22"/>
      <c r="BW322" s="22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</row>
    <row r="323" spans="1:227" s="2" customFormat="1">
      <c r="A323" s="20" t="s">
        <v>58</v>
      </c>
      <c r="B323" s="17" t="s">
        <v>74</v>
      </c>
      <c r="C323" s="49" t="s">
        <v>1468</v>
      </c>
      <c r="D323" s="122" t="s">
        <v>2040</v>
      </c>
      <c r="E323" s="122" t="s">
        <v>2061</v>
      </c>
      <c r="F323" s="125" t="s">
        <v>2062</v>
      </c>
      <c r="G323" s="6" t="s">
        <v>163</v>
      </c>
      <c r="H323" s="132" t="s">
        <v>153</v>
      </c>
      <c r="I323" s="5"/>
      <c r="K323" s="13"/>
      <c r="N323" s="15"/>
      <c r="AA323" s="28" t="s">
        <v>153</v>
      </c>
      <c r="AB323" s="2">
        <v>12</v>
      </c>
      <c r="AC323" s="2">
        <v>1</v>
      </c>
      <c r="AD323" s="2">
        <v>12</v>
      </c>
      <c r="AK323" s="2" t="s">
        <v>2098</v>
      </c>
      <c r="AL323" s="22" t="s">
        <v>949</v>
      </c>
      <c r="AZ323" s="6"/>
      <c r="BA323" s="22"/>
      <c r="BG323" s="8"/>
      <c r="BH323" s="8"/>
      <c r="BI323" s="8"/>
      <c r="BJ323" s="8"/>
      <c r="BK323" s="8"/>
      <c r="BP323" s="22"/>
      <c r="BW323" s="22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</row>
    <row r="324" spans="1:227" s="2" customFormat="1">
      <c r="A324" s="20" t="s">
        <v>58</v>
      </c>
      <c r="B324" s="17" t="s">
        <v>74</v>
      </c>
      <c r="C324" s="49" t="s">
        <v>1468</v>
      </c>
      <c r="D324" s="122" t="s">
        <v>2040</v>
      </c>
      <c r="E324" s="122" t="s">
        <v>2063</v>
      </c>
      <c r="F324" s="125" t="s">
        <v>2064</v>
      </c>
      <c r="G324" s="6" t="s">
        <v>163</v>
      </c>
      <c r="H324" s="132" t="s">
        <v>153</v>
      </c>
      <c r="I324" s="5"/>
      <c r="K324" s="13"/>
      <c r="N324" s="15"/>
      <c r="AA324" s="28" t="s">
        <v>153</v>
      </c>
      <c r="AB324" s="2">
        <v>12</v>
      </c>
      <c r="AC324" s="2">
        <v>1</v>
      </c>
      <c r="AD324" s="2">
        <v>12</v>
      </c>
      <c r="AK324" s="2" t="s">
        <v>2099</v>
      </c>
      <c r="AL324" s="22" t="s">
        <v>949</v>
      </c>
      <c r="AZ324" s="6"/>
      <c r="BA324" s="22"/>
      <c r="BG324" s="8"/>
      <c r="BH324" s="8"/>
      <c r="BI324" s="8"/>
      <c r="BJ324" s="8"/>
      <c r="BK324" s="8"/>
      <c r="BP324" s="22"/>
      <c r="BW324" s="22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</row>
    <row r="325" spans="1:227" s="2" customFormat="1">
      <c r="A325" s="20" t="s">
        <v>58</v>
      </c>
      <c r="B325" s="17" t="s">
        <v>74</v>
      </c>
      <c r="C325" s="49" t="s">
        <v>1468</v>
      </c>
      <c r="D325" s="122" t="s">
        <v>2040</v>
      </c>
      <c r="E325" s="122" t="s">
        <v>2069</v>
      </c>
      <c r="F325" s="125" t="s">
        <v>2070</v>
      </c>
      <c r="G325" s="6" t="s">
        <v>163</v>
      </c>
      <c r="H325" s="132" t="s">
        <v>153</v>
      </c>
      <c r="I325" s="5"/>
      <c r="K325" s="13"/>
      <c r="N325" s="15"/>
      <c r="AA325" s="28" t="s">
        <v>153</v>
      </c>
      <c r="AB325" s="2">
        <v>12</v>
      </c>
      <c r="AC325" s="2">
        <v>0.5</v>
      </c>
      <c r="AD325" s="2">
        <v>6</v>
      </c>
      <c r="AK325" s="2" t="s">
        <v>2101</v>
      </c>
      <c r="AL325" s="22" t="s">
        <v>949</v>
      </c>
      <c r="AZ325" s="6"/>
      <c r="BA325" s="22"/>
      <c r="BG325" s="8"/>
      <c r="BH325" s="8"/>
      <c r="BI325" s="8"/>
      <c r="BJ325" s="8"/>
      <c r="BK325" s="8"/>
      <c r="BP325" s="22"/>
      <c r="BW325" s="22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</row>
    <row r="326" spans="1:227" s="2" customFormat="1">
      <c r="A326" s="20" t="s">
        <v>58</v>
      </c>
      <c r="B326" s="17" t="s">
        <v>74</v>
      </c>
      <c r="C326" s="49" t="s">
        <v>1468</v>
      </c>
      <c r="D326" s="122" t="s">
        <v>397</v>
      </c>
      <c r="E326" s="122" t="s">
        <v>2073</v>
      </c>
      <c r="F326" s="125" t="s">
        <v>2074</v>
      </c>
      <c r="G326" s="6" t="s">
        <v>163</v>
      </c>
      <c r="H326" s="21" t="s">
        <v>163</v>
      </c>
      <c r="I326" s="5"/>
      <c r="K326" s="13"/>
      <c r="N326" s="15"/>
      <c r="AA326" s="28" t="s">
        <v>163</v>
      </c>
      <c r="AL326" s="22" t="s">
        <v>949</v>
      </c>
      <c r="AZ326" s="6"/>
      <c r="BA326" s="22"/>
      <c r="BG326" s="8"/>
      <c r="BH326" s="8"/>
      <c r="BI326" s="8"/>
      <c r="BJ326" s="8"/>
      <c r="BK326" s="8"/>
      <c r="BP326" s="22"/>
      <c r="BW326" s="22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</row>
    <row r="327" spans="1:227" s="2" customFormat="1">
      <c r="A327" s="20" t="s">
        <v>58</v>
      </c>
      <c r="B327" s="17" t="s">
        <v>74</v>
      </c>
      <c r="C327" s="49" t="s">
        <v>1468</v>
      </c>
      <c r="D327" s="122" t="s">
        <v>397</v>
      </c>
      <c r="E327" s="122" t="s">
        <v>2075</v>
      </c>
      <c r="F327" s="125" t="s">
        <v>2076</v>
      </c>
      <c r="G327" s="6" t="s">
        <v>163</v>
      </c>
      <c r="H327" s="132" t="s">
        <v>153</v>
      </c>
      <c r="I327" s="5"/>
      <c r="K327" s="13"/>
      <c r="N327" s="15"/>
      <c r="AA327" s="28" t="s">
        <v>153</v>
      </c>
      <c r="AD327" s="2">
        <v>9</v>
      </c>
      <c r="AL327" s="22" t="s">
        <v>949</v>
      </c>
      <c r="AZ327" s="6"/>
      <c r="BA327" s="22"/>
      <c r="BG327" s="8"/>
      <c r="BH327" s="8"/>
      <c r="BI327" s="8"/>
      <c r="BJ327" s="8"/>
      <c r="BK327" s="8"/>
      <c r="BP327" s="22"/>
      <c r="BW327" s="22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</row>
    <row r="328" spans="1:227" s="2" customFormat="1">
      <c r="A328" s="20" t="s">
        <v>58</v>
      </c>
      <c r="B328" s="17" t="s">
        <v>74</v>
      </c>
      <c r="C328" s="49" t="s">
        <v>1468</v>
      </c>
      <c r="D328" s="122" t="s">
        <v>397</v>
      </c>
      <c r="E328" s="122" t="s">
        <v>2077</v>
      </c>
      <c r="F328" s="125" t="s">
        <v>2078</v>
      </c>
      <c r="G328" s="6" t="s">
        <v>163</v>
      </c>
      <c r="H328" s="132" t="s">
        <v>153</v>
      </c>
      <c r="I328" s="5"/>
      <c r="K328" s="13"/>
      <c r="N328" s="15"/>
      <c r="AA328" s="28" t="s">
        <v>153</v>
      </c>
      <c r="AD328" s="2">
        <v>9</v>
      </c>
      <c r="AL328" s="22" t="s">
        <v>949</v>
      </c>
      <c r="AZ328" s="6"/>
      <c r="BA328" s="22"/>
      <c r="BG328" s="8"/>
      <c r="BH328" s="8"/>
      <c r="BI328" s="8"/>
      <c r="BJ328" s="8"/>
      <c r="BK328" s="8"/>
      <c r="BP328" s="22"/>
      <c r="BW328" s="22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</row>
    <row r="329" spans="1:227" s="2" customFormat="1">
      <c r="A329" s="20" t="s">
        <v>58</v>
      </c>
      <c r="B329" s="17" t="s">
        <v>74</v>
      </c>
      <c r="C329" s="49" t="s">
        <v>1468</v>
      </c>
      <c r="D329" s="122" t="s">
        <v>2041</v>
      </c>
      <c r="E329" s="122" t="s">
        <v>2047</v>
      </c>
      <c r="F329" s="125" t="s">
        <v>2048</v>
      </c>
      <c r="G329" s="6" t="s">
        <v>163</v>
      </c>
      <c r="H329" s="132" t="s">
        <v>153</v>
      </c>
      <c r="I329" s="5"/>
      <c r="K329" s="13"/>
      <c r="N329" s="15"/>
      <c r="AA329" s="28" t="s">
        <v>153</v>
      </c>
      <c r="AB329" s="2">
        <v>12</v>
      </c>
      <c r="AC329" s="2">
        <v>1</v>
      </c>
      <c r="AD329" s="2">
        <v>12</v>
      </c>
      <c r="AL329" s="22" t="s">
        <v>949</v>
      </c>
      <c r="AZ329" s="6"/>
      <c r="BA329" s="22"/>
      <c r="BG329" s="8"/>
      <c r="BH329" s="8"/>
      <c r="BI329" s="8"/>
      <c r="BJ329" s="8"/>
      <c r="BK329" s="8"/>
      <c r="BP329" s="22"/>
      <c r="BW329" s="22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</row>
    <row r="330" spans="1:227" s="2" customFormat="1">
      <c r="A330" s="20" t="s">
        <v>58</v>
      </c>
      <c r="B330" s="17" t="s">
        <v>74</v>
      </c>
      <c r="C330" s="49" t="s">
        <v>1468</v>
      </c>
      <c r="D330" s="122" t="s">
        <v>2041</v>
      </c>
      <c r="E330" s="122" t="s">
        <v>2049</v>
      </c>
      <c r="F330" s="125" t="s">
        <v>2050</v>
      </c>
      <c r="G330" s="6" t="s">
        <v>163</v>
      </c>
      <c r="H330" s="132" t="s">
        <v>153</v>
      </c>
      <c r="I330" s="5"/>
      <c r="K330" s="13"/>
      <c r="N330" s="15"/>
      <c r="AA330" s="28" t="s">
        <v>153</v>
      </c>
      <c r="AB330" s="2">
        <v>12</v>
      </c>
      <c r="AC330" s="2">
        <v>1</v>
      </c>
      <c r="AD330" s="2">
        <v>12</v>
      </c>
      <c r="AK330" s="2" t="s">
        <v>2094</v>
      </c>
      <c r="AL330" s="22" t="s">
        <v>949</v>
      </c>
      <c r="AZ330" s="6"/>
      <c r="BA330" s="22"/>
      <c r="BG330" s="8"/>
      <c r="BH330" s="8"/>
      <c r="BI330" s="8"/>
      <c r="BJ330" s="8"/>
      <c r="BK330" s="8"/>
      <c r="BP330" s="22"/>
      <c r="BW330" s="22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</row>
    <row r="331" spans="1:227" s="2" customFormat="1">
      <c r="A331" s="20" t="s">
        <v>58</v>
      </c>
      <c r="B331" s="17" t="s">
        <v>74</v>
      </c>
      <c r="C331" s="49" t="s">
        <v>1468</v>
      </c>
      <c r="D331" s="122" t="s">
        <v>2041</v>
      </c>
      <c r="E331" s="122" t="s">
        <v>2051</v>
      </c>
      <c r="F331" s="125" t="s">
        <v>2052</v>
      </c>
      <c r="G331" s="6" t="s">
        <v>163</v>
      </c>
      <c r="H331" s="132" t="s">
        <v>153</v>
      </c>
      <c r="I331" s="5"/>
      <c r="K331" s="13"/>
      <c r="N331" s="15"/>
      <c r="AA331" s="28" t="s">
        <v>153</v>
      </c>
      <c r="AB331" s="2">
        <v>12</v>
      </c>
      <c r="AC331" s="2">
        <v>1</v>
      </c>
      <c r="AD331" s="2">
        <v>12</v>
      </c>
      <c r="AK331" s="2" t="s">
        <v>2095</v>
      </c>
      <c r="AL331" s="22" t="s">
        <v>949</v>
      </c>
      <c r="AZ331" s="6"/>
      <c r="BA331" s="22"/>
      <c r="BG331" s="8"/>
      <c r="BH331" s="8"/>
      <c r="BI331" s="8"/>
      <c r="BJ331" s="8"/>
      <c r="BK331" s="8"/>
      <c r="BP331" s="22"/>
      <c r="BW331" s="22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</row>
    <row r="332" spans="1:227" s="2" customFormat="1">
      <c r="A332" s="20" t="s">
        <v>58</v>
      </c>
      <c r="B332" s="17" t="s">
        <v>74</v>
      </c>
      <c r="C332" s="49" t="s">
        <v>1468</v>
      </c>
      <c r="D332" s="122" t="s">
        <v>2041</v>
      </c>
      <c r="E332" s="122" t="s">
        <v>2053</v>
      </c>
      <c r="F332" s="125" t="s">
        <v>2054</v>
      </c>
      <c r="G332" s="6" t="s">
        <v>163</v>
      </c>
      <c r="H332" s="132" t="s">
        <v>153</v>
      </c>
      <c r="I332" s="5"/>
      <c r="K332" s="13"/>
      <c r="N332" s="15"/>
      <c r="AA332" s="28" t="s">
        <v>153</v>
      </c>
      <c r="AB332" s="2">
        <v>12</v>
      </c>
      <c r="AC332" s="2">
        <v>1.5</v>
      </c>
      <c r="AD332" s="2">
        <v>18</v>
      </c>
      <c r="AL332" s="22" t="s">
        <v>949</v>
      </c>
      <c r="AZ332" s="6"/>
      <c r="BA332" s="22"/>
      <c r="BG332" s="8"/>
      <c r="BH332" s="8"/>
      <c r="BI332" s="8"/>
      <c r="BJ332" s="8"/>
      <c r="BK332" s="8"/>
      <c r="BP332" s="22"/>
      <c r="BW332" s="22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</row>
    <row r="333" spans="1:227" s="2" customFormat="1">
      <c r="A333" s="20" t="s">
        <v>58</v>
      </c>
      <c r="B333" s="17" t="s">
        <v>74</v>
      </c>
      <c r="C333" s="49" t="s">
        <v>1468</v>
      </c>
      <c r="D333" s="122" t="s">
        <v>2041</v>
      </c>
      <c r="E333" s="122" t="s">
        <v>2057</v>
      </c>
      <c r="F333" s="125" t="s">
        <v>2058</v>
      </c>
      <c r="G333" s="6" t="s">
        <v>163</v>
      </c>
      <c r="H333" s="132" t="s">
        <v>153</v>
      </c>
      <c r="I333" s="5"/>
      <c r="K333" s="13"/>
      <c r="N333" s="15"/>
      <c r="AA333" s="28" t="s">
        <v>153</v>
      </c>
      <c r="AB333" s="2">
        <v>5</v>
      </c>
      <c r="AC333" s="2">
        <v>1</v>
      </c>
      <c r="AD333" s="2">
        <v>5</v>
      </c>
      <c r="AL333" s="22" t="s">
        <v>949</v>
      </c>
      <c r="AZ333" s="6"/>
      <c r="BA333" s="22"/>
      <c r="BG333" s="8"/>
      <c r="BH333" s="8"/>
      <c r="BI333" s="8"/>
      <c r="BJ333" s="8"/>
      <c r="BK333" s="8"/>
      <c r="BP333" s="22"/>
      <c r="BW333" s="22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</row>
    <row r="334" spans="1:227" s="2" customFormat="1">
      <c r="A334" s="20" t="s">
        <v>58</v>
      </c>
      <c r="B334" s="17" t="s">
        <v>74</v>
      </c>
      <c r="C334" s="49" t="s">
        <v>1468</v>
      </c>
      <c r="D334" s="2" t="s">
        <v>978</v>
      </c>
      <c r="E334" s="2" t="s">
        <v>979</v>
      </c>
      <c r="F334" s="102" t="s">
        <v>980</v>
      </c>
      <c r="G334" s="2" t="s">
        <v>163</v>
      </c>
      <c r="H334" s="22" t="s">
        <v>153</v>
      </c>
      <c r="I334" s="2" t="s">
        <v>991</v>
      </c>
      <c r="J334" s="2" t="s">
        <v>153</v>
      </c>
      <c r="K334" s="115">
        <v>119.99</v>
      </c>
      <c r="L334" s="2" t="s">
        <v>153</v>
      </c>
      <c r="M334" t="s">
        <v>992</v>
      </c>
      <c r="N334" s="15">
        <v>40387</v>
      </c>
      <c r="AA334" s="28" t="s">
        <v>153</v>
      </c>
      <c r="AB334" s="2">
        <v>12</v>
      </c>
      <c r="AC334" s="2">
        <v>1.5</v>
      </c>
      <c r="AD334" s="2">
        <v>18</v>
      </c>
      <c r="AE334" s="2" t="s">
        <v>162</v>
      </c>
      <c r="AF334" s="2" t="s">
        <v>162</v>
      </c>
      <c r="AH334" s="2" t="s">
        <v>1000</v>
      </c>
      <c r="AK334" s="2" t="s">
        <v>1001</v>
      </c>
      <c r="AL334" s="22" t="s">
        <v>949</v>
      </c>
      <c r="AM334" s="2" t="s">
        <v>949</v>
      </c>
      <c r="BA334" s="22"/>
      <c r="BF334" s="8"/>
      <c r="BG334" s="8"/>
      <c r="BH334" s="8"/>
      <c r="BI334" s="8"/>
      <c r="BJ334" s="8"/>
      <c r="BP334" s="22"/>
      <c r="BW334" s="22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</row>
    <row r="335" spans="1:227" s="2" customFormat="1">
      <c r="A335" s="20" t="s">
        <v>58</v>
      </c>
      <c r="B335" s="17" t="s">
        <v>74</v>
      </c>
      <c r="C335" s="49" t="s">
        <v>1468</v>
      </c>
      <c r="D335" s="122" t="s">
        <v>2043</v>
      </c>
      <c r="E335" s="6"/>
      <c r="F335" s="14"/>
      <c r="G335" s="6" t="s">
        <v>163</v>
      </c>
      <c r="H335" s="132" t="s">
        <v>153</v>
      </c>
      <c r="I335" s="5"/>
      <c r="K335" s="13"/>
      <c r="N335" s="15"/>
      <c r="AA335" s="28" t="s">
        <v>153</v>
      </c>
      <c r="AL335" s="22" t="s">
        <v>949</v>
      </c>
      <c r="AZ335" s="6"/>
      <c r="BA335" s="22"/>
      <c r="BG335" s="8"/>
      <c r="BH335" s="8"/>
      <c r="BI335" s="8"/>
      <c r="BJ335" s="8"/>
      <c r="BK335" s="8"/>
      <c r="BP335" s="22"/>
      <c r="BW335" s="22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</row>
    <row r="336" spans="1:227" s="2" customFormat="1">
      <c r="A336" s="20" t="s">
        <v>58</v>
      </c>
      <c r="B336" s="17" t="s">
        <v>74</v>
      </c>
      <c r="C336" s="49" t="s">
        <v>1468</v>
      </c>
      <c r="D336" s="122" t="s">
        <v>963</v>
      </c>
      <c r="E336" s="122" t="s">
        <v>2089</v>
      </c>
      <c r="F336" s="125" t="s">
        <v>2090</v>
      </c>
      <c r="G336" s="6" t="s">
        <v>163</v>
      </c>
      <c r="H336" s="132" t="s">
        <v>153</v>
      </c>
      <c r="I336" s="5"/>
      <c r="K336" s="13"/>
      <c r="N336" s="15"/>
      <c r="AA336" s="28" t="s">
        <v>153</v>
      </c>
      <c r="AB336" s="2">
        <v>12</v>
      </c>
      <c r="AC336" s="2">
        <v>1</v>
      </c>
      <c r="AD336" s="2">
        <v>12</v>
      </c>
      <c r="AK336" s="2" t="s">
        <v>1661</v>
      </c>
      <c r="AL336" s="22" t="s">
        <v>949</v>
      </c>
      <c r="AZ336" s="6"/>
      <c r="BA336" s="22"/>
      <c r="BG336" s="8"/>
      <c r="BH336" s="8"/>
      <c r="BI336" s="8"/>
      <c r="BJ336" s="8"/>
      <c r="BK336" s="8"/>
      <c r="BP336" s="22"/>
      <c r="BW336" s="22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</row>
    <row r="337" spans="1:227" s="2" customFormat="1">
      <c r="A337" s="20" t="s">
        <v>58</v>
      </c>
      <c r="B337" s="17" t="s">
        <v>74</v>
      </c>
      <c r="C337" s="49" t="s">
        <v>1468</v>
      </c>
      <c r="D337" s="122" t="s">
        <v>963</v>
      </c>
      <c r="E337" s="6"/>
      <c r="F337" s="125" t="s">
        <v>2091</v>
      </c>
      <c r="G337" s="6" t="s">
        <v>163</v>
      </c>
      <c r="H337" s="22" t="s">
        <v>153</v>
      </c>
      <c r="I337" s="5"/>
      <c r="K337" s="13"/>
      <c r="N337" s="15"/>
      <c r="AA337" s="28" t="s">
        <v>153</v>
      </c>
      <c r="AB337" s="2">
        <v>12</v>
      </c>
      <c r="AC337" s="2">
        <v>1</v>
      </c>
      <c r="AD337" s="2">
        <v>12</v>
      </c>
      <c r="AK337" s="2" t="s">
        <v>1661</v>
      </c>
      <c r="AL337" s="22" t="s">
        <v>949</v>
      </c>
      <c r="AZ337" s="6"/>
      <c r="BA337" s="22"/>
      <c r="BG337" s="8"/>
      <c r="BH337" s="8"/>
      <c r="BI337" s="8"/>
      <c r="BJ337" s="8"/>
      <c r="BK337" s="8"/>
      <c r="BP337" s="22"/>
      <c r="BW337" s="22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</row>
    <row r="338" spans="1:227" s="2" customFormat="1">
      <c r="A338" s="20" t="s">
        <v>58</v>
      </c>
      <c r="B338" s="17" t="s">
        <v>74</v>
      </c>
      <c r="C338" s="49" t="s">
        <v>1506</v>
      </c>
      <c r="D338" s="2" t="s">
        <v>1473</v>
      </c>
      <c r="E338" s="2" t="s">
        <v>1474</v>
      </c>
      <c r="F338" s="102">
        <v>2200</v>
      </c>
      <c r="G338" s="5" t="s">
        <v>153</v>
      </c>
      <c r="H338" s="132" t="s">
        <v>153</v>
      </c>
      <c r="I338" s="5" t="s">
        <v>1218</v>
      </c>
      <c r="J338" s="5" t="s">
        <v>153</v>
      </c>
      <c r="K338" s="13">
        <v>299.99</v>
      </c>
      <c r="M338" s="2" t="s">
        <v>1475</v>
      </c>
      <c r="N338" s="15">
        <v>40477</v>
      </c>
      <c r="AA338" s="28" t="s">
        <v>153</v>
      </c>
      <c r="AG338" s="2" t="s">
        <v>153</v>
      </c>
      <c r="AK338" s="2" t="s">
        <v>1476</v>
      </c>
      <c r="AL338" s="22" t="s">
        <v>949</v>
      </c>
      <c r="AM338" s="2" t="s">
        <v>153</v>
      </c>
      <c r="AN338" s="2" t="s">
        <v>1472</v>
      </c>
      <c r="AP338" s="2">
        <v>5</v>
      </c>
      <c r="AZ338" s="6" t="s">
        <v>1476</v>
      </c>
      <c r="BA338" s="22" t="s">
        <v>949</v>
      </c>
      <c r="BB338" s="2" t="s">
        <v>153</v>
      </c>
      <c r="BC338" s="2" t="s">
        <v>1477</v>
      </c>
      <c r="BE338" s="2" t="s">
        <v>1064</v>
      </c>
      <c r="BG338" s="8" t="s">
        <v>162</v>
      </c>
      <c r="BH338" s="8" t="s">
        <v>162</v>
      </c>
      <c r="BI338" s="8" t="s">
        <v>162</v>
      </c>
      <c r="BJ338" s="8"/>
      <c r="BK338" s="8"/>
      <c r="BN338" s="2" t="s">
        <v>1478</v>
      </c>
      <c r="BO338" s="2" t="s">
        <v>1476</v>
      </c>
      <c r="BP338" s="22" t="s">
        <v>949</v>
      </c>
      <c r="BW338" s="22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</row>
    <row r="339" spans="1:227" s="2" customFormat="1">
      <c r="A339" s="20" t="s">
        <v>58</v>
      </c>
      <c r="B339" s="17" t="s">
        <v>74</v>
      </c>
      <c r="C339" s="49" t="s">
        <v>1506</v>
      </c>
      <c r="D339" s="2" t="s">
        <v>1479</v>
      </c>
      <c r="E339" s="2" t="s">
        <v>1480</v>
      </c>
      <c r="F339" s="102" t="s">
        <v>1481</v>
      </c>
      <c r="G339" s="5" t="s">
        <v>153</v>
      </c>
      <c r="H339" s="132" t="s">
        <v>153</v>
      </c>
      <c r="I339" s="5" t="s">
        <v>1218</v>
      </c>
      <c r="J339" s="5" t="s">
        <v>153</v>
      </c>
      <c r="K339" s="13">
        <v>469.99</v>
      </c>
      <c r="M339" s="2" t="s">
        <v>1482</v>
      </c>
      <c r="N339" s="15">
        <v>40477</v>
      </c>
      <c r="AA339" s="28" t="s">
        <v>153</v>
      </c>
      <c r="AB339" s="2" t="s">
        <v>162</v>
      </c>
      <c r="AC339" s="2" t="s">
        <v>162</v>
      </c>
      <c r="AD339" s="2" t="s">
        <v>162</v>
      </c>
      <c r="AG339" s="2" t="s">
        <v>153</v>
      </c>
      <c r="AK339" s="2" t="s">
        <v>1482</v>
      </c>
      <c r="AL339" s="22" t="s">
        <v>949</v>
      </c>
      <c r="AM339" s="2" t="s">
        <v>153</v>
      </c>
      <c r="AN339" s="2" t="s">
        <v>1472</v>
      </c>
      <c r="AU339" s="2" t="s">
        <v>1483</v>
      </c>
      <c r="AZ339" s="6" t="s">
        <v>1484</v>
      </c>
      <c r="BA339" s="22" t="s">
        <v>949</v>
      </c>
      <c r="BB339" s="2" t="s">
        <v>153</v>
      </c>
      <c r="BE339" s="2" t="s">
        <v>1064</v>
      </c>
      <c r="BG339" s="8" t="s">
        <v>162</v>
      </c>
      <c r="BH339" s="8" t="s">
        <v>162</v>
      </c>
      <c r="BI339" s="8" t="s">
        <v>162</v>
      </c>
      <c r="BJ339" s="8"/>
      <c r="BK339" s="8"/>
      <c r="BO339" s="2" t="s">
        <v>1482</v>
      </c>
      <c r="BP339" s="22" t="s">
        <v>949</v>
      </c>
      <c r="BW339" s="22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</row>
    <row r="340" spans="1:227" s="2" customFormat="1">
      <c r="A340" s="20" t="s">
        <v>58</v>
      </c>
      <c r="B340" s="17" t="s">
        <v>74</v>
      </c>
      <c r="C340" s="49" t="s">
        <v>1506</v>
      </c>
      <c r="D340" s="2" t="s">
        <v>1134</v>
      </c>
      <c r="E340" s="2" t="s">
        <v>1469</v>
      </c>
      <c r="F340" s="168"/>
      <c r="G340" s="5" t="s">
        <v>153</v>
      </c>
      <c r="H340" s="132" t="s">
        <v>153</v>
      </c>
      <c r="I340" s="5" t="s">
        <v>1134</v>
      </c>
      <c r="K340" s="13">
        <v>269.99</v>
      </c>
      <c r="M340" s="4" t="s">
        <v>1470</v>
      </c>
      <c r="N340" s="15">
        <v>40477</v>
      </c>
      <c r="AA340" s="28" t="s">
        <v>153</v>
      </c>
      <c r="AB340" s="2">
        <v>5</v>
      </c>
      <c r="AG340" s="2" t="s">
        <v>153</v>
      </c>
      <c r="AJ340" s="2" t="s">
        <v>1471</v>
      </c>
      <c r="AK340" s="2" t="s">
        <v>1470</v>
      </c>
      <c r="AL340" s="22" t="s">
        <v>949</v>
      </c>
      <c r="AM340" s="2" t="s">
        <v>153</v>
      </c>
      <c r="AN340" s="2" t="s">
        <v>1472</v>
      </c>
      <c r="AP340" s="2">
        <v>5</v>
      </c>
      <c r="AZ340" s="6" t="s">
        <v>1470</v>
      </c>
      <c r="BA340" s="22" t="s">
        <v>949</v>
      </c>
      <c r="BB340" s="2" t="s">
        <v>153</v>
      </c>
      <c r="BE340" s="2" t="s">
        <v>1064</v>
      </c>
      <c r="BG340" s="8" t="s">
        <v>162</v>
      </c>
      <c r="BH340" s="8">
        <v>1.1499999999999999</v>
      </c>
      <c r="BI340" s="8" t="s">
        <v>162</v>
      </c>
      <c r="BJ340" s="8"/>
      <c r="BK340" s="8"/>
      <c r="BO340" s="2" t="s">
        <v>1470</v>
      </c>
      <c r="BP340" s="22" t="s">
        <v>949</v>
      </c>
      <c r="BW340" s="22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</row>
    <row r="341" spans="1:227" s="2" customFormat="1">
      <c r="A341" s="20" t="s">
        <v>75</v>
      </c>
      <c r="B341" s="17" t="s">
        <v>76</v>
      </c>
      <c r="C341" s="49" t="s">
        <v>78</v>
      </c>
      <c r="D341" s="6" t="s">
        <v>1677</v>
      </c>
      <c r="E341" s="6" t="s">
        <v>1678</v>
      </c>
      <c r="F341" s="14" t="s">
        <v>1679</v>
      </c>
      <c r="G341" s="2" t="s">
        <v>153</v>
      </c>
      <c r="H341" s="22" t="s">
        <v>153</v>
      </c>
      <c r="I341" s="2" t="s">
        <v>314</v>
      </c>
      <c r="K341" s="6">
        <v>399.99</v>
      </c>
      <c r="M341" s="6" t="s">
        <v>1713</v>
      </c>
      <c r="N341" s="124" t="s">
        <v>1727</v>
      </c>
      <c r="Q341" s="59"/>
      <c r="S341" s="10"/>
      <c r="T341" s="74"/>
      <c r="AA341" s="28"/>
      <c r="AL341" s="22"/>
      <c r="AN341" s="2" t="s">
        <v>1056</v>
      </c>
      <c r="AP341" s="2">
        <v>5</v>
      </c>
      <c r="BA341" s="22"/>
      <c r="BE341" s="6" t="s">
        <v>166</v>
      </c>
      <c r="BF341" s="12"/>
      <c r="BG341" s="12">
        <v>3.7</v>
      </c>
      <c r="BH341" s="8"/>
      <c r="BI341" s="8"/>
      <c r="BJ341" s="8"/>
      <c r="BO341" s="6" t="s">
        <v>1728</v>
      </c>
      <c r="BP341" s="22" t="s">
        <v>949</v>
      </c>
      <c r="BW341" s="22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</row>
    <row r="342" spans="1:227" s="2" customFormat="1">
      <c r="A342" s="20" t="s">
        <v>75</v>
      </c>
      <c r="B342" s="17" t="s">
        <v>76</v>
      </c>
      <c r="C342" s="49" t="s">
        <v>78</v>
      </c>
      <c r="D342" s="6" t="s">
        <v>1685</v>
      </c>
      <c r="E342" s="6" t="s">
        <v>1686</v>
      </c>
      <c r="F342" s="14" t="s">
        <v>1687</v>
      </c>
      <c r="G342" s="5" t="s">
        <v>163</v>
      </c>
      <c r="H342" s="132" t="s">
        <v>163</v>
      </c>
      <c r="I342" s="2" t="s">
        <v>314</v>
      </c>
      <c r="K342" s="6">
        <v>399.95</v>
      </c>
      <c r="M342" s="6" t="s">
        <v>1717</v>
      </c>
      <c r="N342" s="124" t="s">
        <v>1727</v>
      </c>
      <c r="Q342" s="59"/>
      <c r="S342" s="10"/>
      <c r="T342" s="74"/>
      <c r="AA342" s="28"/>
      <c r="AL342" s="22"/>
      <c r="BA342" s="22"/>
      <c r="BF342" s="8"/>
      <c r="BG342" s="8"/>
      <c r="BH342" s="8"/>
      <c r="BI342" s="8"/>
      <c r="BJ342" s="8"/>
      <c r="BP342" s="22"/>
      <c r="BW342" s="22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</row>
    <row r="343" spans="1:227" s="2" customFormat="1">
      <c r="A343" s="20" t="s">
        <v>75</v>
      </c>
      <c r="B343" s="17" t="s">
        <v>76</v>
      </c>
      <c r="C343" s="49" t="s">
        <v>78</v>
      </c>
      <c r="D343" s="6" t="s">
        <v>1685</v>
      </c>
      <c r="E343" s="6" t="s">
        <v>1703</v>
      </c>
      <c r="F343" s="14" t="s">
        <v>1704</v>
      </c>
      <c r="G343" s="5" t="s">
        <v>163</v>
      </c>
      <c r="H343" s="132" t="s">
        <v>163</v>
      </c>
      <c r="I343" s="2" t="s">
        <v>314</v>
      </c>
      <c r="K343" s="6">
        <v>199.99</v>
      </c>
      <c r="M343" s="6" t="s">
        <v>1725</v>
      </c>
      <c r="N343" s="124" t="s">
        <v>1727</v>
      </c>
      <c r="Q343" s="59"/>
      <c r="S343" s="10"/>
      <c r="T343" s="74"/>
      <c r="AA343" s="28"/>
      <c r="AL343" s="22"/>
      <c r="BA343" s="22"/>
      <c r="BF343" s="8"/>
      <c r="BG343" s="8"/>
      <c r="BH343" s="8"/>
      <c r="BI343" s="8"/>
      <c r="BJ343" s="8"/>
      <c r="BP343" s="22"/>
      <c r="BW343" s="22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</row>
    <row r="344" spans="1:227" s="2" customFormat="1">
      <c r="A344" s="20" t="s">
        <v>75</v>
      </c>
      <c r="B344" s="17" t="s">
        <v>76</v>
      </c>
      <c r="C344" s="49" t="s">
        <v>78</v>
      </c>
      <c r="D344" s="6" t="s">
        <v>1664</v>
      </c>
      <c r="E344" s="6" t="s">
        <v>1665</v>
      </c>
      <c r="F344" s="14" t="s">
        <v>1666</v>
      </c>
      <c r="G344" s="5" t="s">
        <v>163</v>
      </c>
      <c r="H344" s="132" t="s">
        <v>163</v>
      </c>
      <c r="I344" s="2" t="s">
        <v>314</v>
      </c>
      <c r="K344" s="6">
        <v>192.95</v>
      </c>
      <c r="M344" s="6" t="s">
        <v>1707</v>
      </c>
      <c r="N344" s="124" t="s">
        <v>1727</v>
      </c>
      <c r="Q344" s="59"/>
      <c r="S344" s="10"/>
      <c r="T344" s="74"/>
      <c r="AA344" s="28"/>
      <c r="AL344" s="22"/>
      <c r="BA344" s="22"/>
      <c r="BF344" s="8"/>
      <c r="BG344" s="8"/>
      <c r="BH344" s="8"/>
      <c r="BI344" s="8"/>
      <c r="BJ344" s="8"/>
      <c r="BP344" s="22"/>
      <c r="BW344" s="22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</row>
    <row r="345" spans="1:227" s="2" customFormat="1">
      <c r="A345" s="20" t="s">
        <v>75</v>
      </c>
      <c r="B345" s="17" t="s">
        <v>76</v>
      </c>
      <c r="C345" s="49" t="s">
        <v>78</v>
      </c>
      <c r="D345" s="6" t="s">
        <v>1664</v>
      </c>
      <c r="E345" s="6" t="s">
        <v>1667</v>
      </c>
      <c r="F345" s="14" t="s">
        <v>1668</v>
      </c>
      <c r="G345" s="5" t="s">
        <v>163</v>
      </c>
      <c r="H345" s="132" t="s">
        <v>163</v>
      </c>
      <c r="I345" s="2" t="s">
        <v>314</v>
      </c>
      <c r="K345" s="6">
        <v>292.94</v>
      </c>
      <c r="M345" s="6" t="s">
        <v>1708</v>
      </c>
      <c r="N345" s="124" t="s">
        <v>1727</v>
      </c>
      <c r="Q345" s="59"/>
      <c r="S345" s="10"/>
      <c r="T345" s="74"/>
      <c r="AA345" s="28"/>
      <c r="AL345" s="22"/>
      <c r="BA345" s="22"/>
      <c r="BF345" s="8"/>
      <c r="BG345" s="8"/>
      <c r="BH345" s="8"/>
      <c r="BI345" s="8"/>
      <c r="BJ345" s="8"/>
      <c r="BP345" s="22"/>
      <c r="BW345" s="22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</row>
    <row r="346" spans="1:227" s="2" customFormat="1">
      <c r="A346" s="20" t="s">
        <v>75</v>
      </c>
      <c r="B346" s="17" t="s">
        <v>76</v>
      </c>
      <c r="C346" s="49" t="s">
        <v>78</v>
      </c>
      <c r="D346" s="6" t="s">
        <v>1664</v>
      </c>
      <c r="E346" s="6" t="s">
        <v>1669</v>
      </c>
      <c r="F346" s="14" t="s">
        <v>1670</v>
      </c>
      <c r="G346" s="5" t="s">
        <v>163</v>
      </c>
      <c r="H346" s="132" t="s">
        <v>163</v>
      </c>
      <c r="I346" s="2" t="s">
        <v>314</v>
      </c>
      <c r="K346" s="6">
        <v>127.25</v>
      </c>
      <c r="M346" s="6" t="s">
        <v>1709</v>
      </c>
      <c r="N346" s="124" t="s">
        <v>1727</v>
      </c>
      <c r="Q346" s="59"/>
      <c r="S346" s="10"/>
      <c r="T346" s="74"/>
      <c r="AA346" s="28"/>
      <c r="AL346" s="22"/>
      <c r="BA346" s="22"/>
      <c r="BF346" s="8"/>
      <c r="BG346" s="8"/>
      <c r="BH346" s="8"/>
      <c r="BI346" s="8"/>
      <c r="BJ346" s="8"/>
      <c r="BP346" s="22"/>
      <c r="BW346" s="22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</row>
    <row r="347" spans="1:227" s="2" customFormat="1">
      <c r="A347" s="20" t="s">
        <v>75</v>
      </c>
      <c r="B347" s="17" t="s">
        <v>76</v>
      </c>
      <c r="C347" s="49" t="s">
        <v>78</v>
      </c>
      <c r="D347" s="6" t="s">
        <v>1664</v>
      </c>
      <c r="E347" s="6" t="s">
        <v>1671</v>
      </c>
      <c r="F347" s="14" t="s">
        <v>1672</v>
      </c>
      <c r="G347" s="5" t="s">
        <v>163</v>
      </c>
      <c r="H347" s="132" t="s">
        <v>163</v>
      </c>
      <c r="I347" s="2" t="s">
        <v>314</v>
      </c>
      <c r="K347" s="6">
        <v>81.97</v>
      </c>
      <c r="M347" s="6" t="s">
        <v>1710</v>
      </c>
      <c r="N347" s="124" t="s">
        <v>1727</v>
      </c>
      <c r="Q347" s="59"/>
      <c r="S347" s="10"/>
      <c r="T347" s="74"/>
      <c r="AA347" s="28"/>
      <c r="AL347" s="22"/>
      <c r="BA347" s="22"/>
      <c r="BF347" s="8"/>
      <c r="BG347" s="8"/>
      <c r="BH347" s="8"/>
      <c r="BI347" s="8"/>
      <c r="BJ347" s="8"/>
      <c r="BP347" s="22"/>
      <c r="BW347" s="22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</row>
    <row r="348" spans="1:227" s="2" customFormat="1">
      <c r="A348" s="20" t="s">
        <v>75</v>
      </c>
      <c r="B348" s="17" t="s">
        <v>76</v>
      </c>
      <c r="C348" s="49" t="s">
        <v>78</v>
      </c>
      <c r="D348" s="6" t="s">
        <v>1664</v>
      </c>
      <c r="E348" s="6" t="s">
        <v>1673</v>
      </c>
      <c r="F348" s="14" t="s">
        <v>1674</v>
      </c>
      <c r="G348" s="5" t="s">
        <v>163</v>
      </c>
      <c r="H348" s="132" t="s">
        <v>163</v>
      </c>
      <c r="I348" s="2" t="s">
        <v>314</v>
      </c>
      <c r="K348" s="6">
        <v>268.49</v>
      </c>
      <c r="M348" s="72" t="s">
        <v>1711</v>
      </c>
      <c r="N348" s="124" t="s">
        <v>1727</v>
      </c>
      <c r="Q348" s="59"/>
      <c r="S348" s="10"/>
      <c r="T348" s="74"/>
      <c r="AA348" s="28"/>
      <c r="AL348" s="22"/>
      <c r="BA348" s="22"/>
      <c r="BF348" s="8"/>
      <c r="BG348" s="8"/>
      <c r="BH348" s="8"/>
      <c r="BI348" s="8"/>
      <c r="BJ348" s="8"/>
      <c r="BP348" s="22"/>
      <c r="BW348" s="22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</row>
    <row r="349" spans="1:227" s="2" customFormat="1">
      <c r="A349" s="20" t="s">
        <v>75</v>
      </c>
      <c r="B349" s="17" t="s">
        <v>76</v>
      </c>
      <c r="C349" s="49" t="s">
        <v>78</v>
      </c>
      <c r="D349" s="6" t="s">
        <v>1664</v>
      </c>
      <c r="E349" s="6" t="s">
        <v>1675</v>
      </c>
      <c r="F349" s="14" t="s">
        <v>1676</v>
      </c>
      <c r="G349" s="5" t="s">
        <v>163</v>
      </c>
      <c r="H349" s="132" t="s">
        <v>163</v>
      </c>
      <c r="I349" s="2" t="s">
        <v>314</v>
      </c>
      <c r="K349" s="6">
        <v>236.98</v>
      </c>
      <c r="M349" s="6" t="s">
        <v>1712</v>
      </c>
      <c r="N349" s="124" t="s">
        <v>1727</v>
      </c>
      <c r="Q349" s="59"/>
      <c r="S349" s="10"/>
      <c r="T349" s="74"/>
      <c r="AA349" s="28"/>
      <c r="AL349" s="22"/>
      <c r="BA349" s="22"/>
      <c r="BF349" s="8"/>
      <c r="BG349" s="8"/>
      <c r="BH349" s="8"/>
      <c r="BI349" s="8"/>
      <c r="BJ349" s="8"/>
      <c r="BP349" s="22"/>
      <c r="BW349" s="22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</row>
    <row r="350" spans="1:227" s="2" customFormat="1">
      <c r="A350" s="20" t="s">
        <v>75</v>
      </c>
      <c r="B350" s="17" t="s">
        <v>76</v>
      </c>
      <c r="C350" s="49" t="s">
        <v>78</v>
      </c>
      <c r="D350" s="6" t="s">
        <v>1664</v>
      </c>
      <c r="E350" s="6" t="s">
        <v>1680</v>
      </c>
      <c r="F350" s="14" t="s">
        <v>1681</v>
      </c>
      <c r="G350" s="5" t="s">
        <v>163</v>
      </c>
      <c r="H350" s="132" t="s">
        <v>163</v>
      </c>
      <c r="I350" s="2" t="s">
        <v>314</v>
      </c>
      <c r="K350" s="6">
        <v>373</v>
      </c>
      <c r="M350" s="6" t="s">
        <v>1714</v>
      </c>
      <c r="N350" s="124" t="s">
        <v>1727</v>
      </c>
      <c r="Q350" s="59"/>
      <c r="S350" s="10"/>
      <c r="T350" s="74"/>
      <c r="AA350" s="28"/>
      <c r="AL350" s="22"/>
      <c r="BA350" s="22"/>
      <c r="BF350" s="8"/>
      <c r="BG350" s="8"/>
      <c r="BH350" s="8"/>
      <c r="BI350" s="8"/>
      <c r="BJ350" s="8"/>
      <c r="BP350" s="22"/>
      <c r="BW350" s="22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</row>
    <row r="351" spans="1:227" s="2" customFormat="1">
      <c r="A351" s="20" t="s">
        <v>75</v>
      </c>
      <c r="B351" s="17" t="s">
        <v>76</v>
      </c>
      <c r="C351" s="49" t="s">
        <v>78</v>
      </c>
      <c r="D351" s="6" t="s">
        <v>1664</v>
      </c>
      <c r="E351" s="6" t="s">
        <v>1682</v>
      </c>
      <c r="F351" s="14" t="s">
        <v>1683</v>
      </c>
      <c r="G351" s="5" t="s">
        <v>163</v>
      </c>
      <c r="H351" s="132" t="s">
        <v>163</v>
      </c>
      <c r="I351" s="2" t="s">
        <v>314</v>
      </c>
      <c r="K351" s="6">
        <v>397.99</v>
      </c>
      <c r="M351" s="6" t="s">
        <v>1715</v>
      </c>
      <c r="N351" s="124" t="s">
        <v>1727</v>
      </c>
      <c r="Q351" s="59"/>
      <c r="S351" s="10"/>
      <c r="T351" s="74"/>
      <c r="AA351" s="28"/>
      <c r="AL351" s="22"/>
      <c r="BA351" s="22"/>
      <c r="BF351" s="8"/>
      <c r="BG351" s="8"/>
      <c r="BH351" s="8"/>
      <c r="BI351" s="8"/>
      <c r="BJ351" s="8"/>
      <c r="BP351" s="22"/>
      <c r="BW351" s="22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</row>
    <row r="352" spans="1:227" s="2" customFormat="1">
      <c r="A352" s="20" t="s">
        <v>75</v>
      </c>
      <c r="B352" s="17" t="s">
        <v>76</v>
      </c>
      <c r="C352" s="49" t="s">
        <v>78</v>
      </c>
      <c r="D352" s="6" t="s">
        <v>1664</v>
      </c>
      <c r="E352" s="6" t="s">
        <v>1684</v>
      </c>
      <c r="F352" s="14"/>
      <c r="G352" s="5" t="s">
        <v>163</v>
      </c>
      <c r="H352" s="132" t="s">
        <v>163</v>
      </c>
      <c r="I352" s="2" t="s">
        <v>314</v>
      </c>
      <c r="K352" s="6">
        <v>443.63</v>
      </c>
      <c r="M352" s="6" t="s">
        <v>1716</v>
      </c>
      <c r="N352" s="124" t="s">
        <v>1727</v>
      </c>
      <c r="Q352" s="59"/>
      <c r="S352" s="10"/>
      <c r="T352" s="74"/>
      <c r="AA352" s="28"/>
      <c r="AL352" s="22"/>
      <c r="BA352" s="22"/>
      <c r="BF352" s="8"/>
      <c r="BG352" s="8"/>
      <c r="BH352" s="8"/>
      <c r="BI352" s="8"/>
      <c r="BJ352" s="8"/>
      <c r="BP352" s="22"/>
      <c r="BW352" s="22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</row>
    <row r="353" spans="1:227" s="2" customFormat="1">
      <c r="A353" s="20" t="s">
        <v>75</v>
      </c>
      <c r="B353" s="17" t="s">
        <v>76</v>
      </c>
      <c r="C353" s="49" t="s">
        <v>78</v>
      </c>
      <c r="D353" s="6" t="s">
        <v>1664</v>
      </c>
      <c r="E353" s="6" t="s">
        <v>1691</v>
      </c>
      <c r="F353" s="14" t="s">
        <v>1692</v>
      </c>
      <c r="G353" s="5" t="s">
        <v>163</v>
      </c>
      <c r="H353" s="132" t="s">
        <v>163</v>
      </c>
      <c r="I353" s="2" t="s">
        <v>314</v>
      </c>
      <c r="K353" s="6">
        <v>183.35</v>
      </c>
      <c r="M353" s="6" t="s">
        <v>1719</v>
      </c>
      <c r="N353" s="124" t="s">
        <v>1727</v>
      </c>
      <c r="Q353" s="59"/>
      <c r="S353" s="10"/>
      <c r="T353" s="74"/>
      <c r="AA353" s="28"/>
      <c r="AL353" s="22"/>
      <c r="BA353" s="22"/>
      <c r="BF353" s="8"/>
      <c r="BG353" s="8"/>
      <c r="BH353" s="8"/>
      <c r="BI353" s="8"/>
      <c r="BJ353" s="8"/>
      <c r="BP353" s="22"/>
      <c r="BW353" s="22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</row>
    <row r="354" spans="1:227" s="2" customFormat="1">
      <c r="A354" s="20" t="s">
        <v>75</v>
      </c>
      <c r="B354" s="17" t="s">
        <v>76</v>
      </c>
      <c r="C354" s="49" t="s">
        <v>78</v>
      </c>
      <c r="D354" s="6" t="s">
        <v>1664</v>
      </c>
      <c r="E354" s="6" t="s">
        <v>1693</v>
      </c>
      <c r="F354" s="14" t="s">
        <v>1694</v>
      </c>
      <c r="G354" s="5" t="s">
        <v>163</v>
      </c>
      <c r="H354" s="132" t="s">
        <v>163</v>
      </c>
      <c r="I354" s="2" t="s">
        <v>314</v>
      </c>
      <c r="K354" s="6">
        <v>257.83999999999997</v>
      </c>
      <c r="M354" s="6" t="s">
        <v>1720</v>
      </c>
      <c r="N354" s="124" t="s">
        <v>1727</v>
      </c>
      <c r="Q354" s="59"/>
      <c r="S354" s="10"/>
      <c r="T354" s="74"/>
      <c r="AA354" s="28"/>
      <c r="AL354" s="22"/>
      <c r="BA354" s="22"/>
      <c r="BF354" s="8"/>
      <c r="BG354" s="8"/>
      <c r="BH354" s="8"/>
      <c r="BI354" s="8"/>
      <c r="BJ354" s="8"/>
      <c r="BP354" s="22"/>
      <c r="BW354" s="22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</row>
    <row r="355" spans="1:227" s="2" customFormat="1">
      <c r="A355" s="20" t="s">
        <v>75</v>
      </c>
      <c r="B355" s="17" t="s">
        <v>76</v>
      </c>
      <c r="C355" s="49" t="s">
        <v>78</v>
      </c>
      <c r="D355" s="6" t="s">
        <v>1664</v>
      </c>
      <c r="E355" s="6" t="s">
        <v>1695</v>
      </c>
      <c r="F355" s="14" t="s">
        <v>1696</v>
      </c>
      <c r="G355" s="5" t="s">
        <v>163</v>
      </c>
      <c r="H355" s="132" t="s">
        <v>163</v>
      </c>
      <c r="I355" s="2" t="s">
        <v>314</v>
      </c>
      <c r="K355" s="6">
        <v>358.47</v>
      </c>
      <c r="M355" s="6" t="s">
        <v>1721</v>
      </c>
      <c r="N355" s="124" t="s">
        <v>1727</v>
      </c>
      <c r="Q355" s="59"/>
      <c r="S355" s="10"/>
      <c r="T355" s="74"/>
      <c r="AA355" s="28"/>
      <c r="AL355" s="22"/>
      <c r="BA355" s="22"/>
      <c r="BF355" s="8"/>
      <c r="BG355" s="8"/>
      <c r="BH355" s="8"/>
      <c r="BI355" s="8"/>
      <c r="BJ355" s="8"/>
      <c r="BP355" s="22"/>
      <c r="BW355" s="22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</row>
    <row r="356" spans="1:227" s="2" customFormat="1">
      <c r="A356" s="20" t="s">
        <v>75</v>
      </c>
      <c r="B356" s="17" t="s">
        <v>76</v>
      </c>
      <c r="C356" s="49" t="s">
        <v>78</v>
      </c>
      <c r="D356" s="6" t="s">
        <v>1664</v>
      </c>
      <c r="E356" s="6" t="s">
        <v>1697</v>
      </c>
      <c r="F356" s="14" t="s">
        <v>1698</v>
      </c>
      <c r="G356" s="5" t="s">
        <v>163</v>
      </c>
      <c r="H356" s="132" t="s">
        <v>163</v>
      </c>
      <c r="I356" s="2" t="s">
        <v>314</v>
      </c>
      <c r="K356" s="6">
        <v>599</v>
      </c>
      <c r="M356" s="6" t="s">
        <v>1722</v>
      </c>
      <c r="N356" s="124" t="s">
        <v>1727</v>
      </c>
      <c r="Q356" s="59"/>
      <c r="S356" s="10"/>
      <c r="T356" s="74"/>
      <c r="AA356" s="28"/>
      <c r="AL356" s="22"/>
      <c r="BA356" s="22"/>
      <c r="BF356" s="8"/>
      <c r="BG356" s="8"/>
      <c r="BH356" s="8"/>
      <c r="BI356" s="8"/>
      <c r="BJ356" s="8"/>
      <c r="BP356" s="22"/>
      <c r="BW356" s="22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</row>
    <row r="357" spans="1:227" s="2" customFormat="1">
      <c r="A357" s="20" t="s">
        <v>75</v>
      </c>
      <c r="B357" s="17" t="s">
        <v>76</v>
      </c>
      <c r="C357" s="49" t="s">
        <v>78</v>
      </c>
      <c r="D357" s="6" t="s">
        <v>1664</v>
      </c>
      <c r="E357" s="6" t="s">
        <v>1699</v>
      </c>
      <c r="F357" s="14" t="s">
        <v>1700</v>
      </c>
      <c r="G357" s="5" t="s">
        <v>163</v>
      </c>
      <c r="H357" s="132" t="s">
        <v>163</v>
      </c>
      <c r="I357" s="2" t="s">
        <v>314</v>
      </c>
      <c r="K357" s="6">
        <v>167.98</v>
      </c>
      <c r="M357" s="6" t="s">
        <v>1723</v>
      </c>
      <c r="N357" s="124" t="s">
        <v>1727</v>
      </c>
      <c r="Q357" s="59"/>
      <c r="S357" s="10"/>
      <c r="T357" s="74"/>
      <c r="AA357" s="28"/>
      <c r="AL357" s="22"/>
      <c r="BA357" s="22"/>
      <c r="BF357" s="8"/>
      <c r="BG357" s="8"/>
      <c r="BH357" s="8"/>
      <c r="BI357" s="8"/>
      <c r="BJ357" s="8"/>
      <c r="BP357" s="22"/>
      <c r="BW357" s="22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</row>
    <row r="358" spans="1:227" s="2" customFormat="1">
      <c r="A358" s="20" t="s">
        <v>75</v>
      </c>
      <c r="B358" s="17" t="s">
        <v>76</v>
      </c>
      <c r="C358" s="49" t="s">
        <v>78</v>
      </c>
      <c r="D358" s="6" t="s">
        <v>1664</v>
      </c>
      <c r="E358" s="6" t="s">
        <v>1705</v>
      </c>
      <c r="F358" s="14" t="s">
        <v>1706</v>
      </c>
      <c r="G358" s="5" t="s">
        <v>163</v>
      </c>
      <c r="H358" s="132" t="s">
        <v>163</v>
      </c>
      <c r="I358" s="2" t="s">
        <v>314</v>
      </c>
      <c r="K358" s="6">
        <v>159.99</v>
      </c>
      <c r="M358" t="s">
        <v>1726</v>
      </c>
      <c r="N358" s="124" t="s">
        <v>1727</v>
      </c>
      <c r="Q358" s="59"/>
      <c r="S358" s="10"/>
      <c r="T358" s="74"/>
      <c r="AA358" s="28"/>
      <c r="AL358" s="22"/>
      <c r="BA358" s="22"/>
      <c r="BF358" s="8"/>
      <c r="BG358" s="8"/>
      <c r="BH358" s="8"/>
      <c r="BI358" s="8"/>
      <c r="BJ358" s="8"/>
      <c r="BP358" s="22"/>
      <c r="BW358" s="22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</row>
    <row r="359" spans="1:227" s="2" customFormat="1">
      <c r="A359" s="20" t="s">
        <v>75</v>
      </c>
      <c r="B359" s="17" t="s">
        <v>76</v>
      </c>
      <c r="C359" s="49" t="s">
        <v>78</v>
      </c>
      <c r="D359" s="6" t="s">
        <v>1688</v>
      </c>
      <c r="E359" s="6" t="s">
        <v>1689</v>
      </c>
      <c r="F359" s="14" t="s">
        <v>1690</v>
      </c>
      <c r="G359" s="2" t="s">
        <v>153</v>
      </c>
      <c r="H359" s="132" t="s">
        <v>153</v>
      </c>
      <c r="I359" s="2" t="s">
        <v>314</v>
      </c>
      <c r="K359" s="6">
        <v>349.75</v>
      </c>
      <c r="M359" s="6" t="s">
        <v>1718</v>
      </c>
      <c r="N359" s="124" t="s">
        <v>1727</v>
      </c>
      <c r="Q359" s="59"/>
      <c r="S359" s="10"/>
      <c r="T359" s="74"/>
      <c r="AA359" s="28"/>
      <c r="AL359" s="22"/>
      <c r="AN359" s="2" t="s">
        <v>1056</v>
      </c>
      <c r="AP359" s="2">
        <v>5</v>
      </c>
      <c r="BA359" s="22"/>
      <c r="BF359" s="8"/>
      <c r="BG359" s="8"/>
      <c r="BH359" s="8"/>
      <c r="BI359" s="8"/>
      <c r="BJ359" s="8"/>
      <c r="BP359" s="22"/>
      <c r="BW359" s="22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</row>
    <row r="360" spans="1:227" s="2" customFormat="1">
      <c r="A360" s="20" t="s">
        <v>75</v>
      </c>
      <c r="B360" s="17" t="s">
        <v>76</v>
      </c>
      <c r="C360" s="49" t="s">
        <v>78</v>
      </c>
      <c r="D360" s="6" t="s">
        <v>1688</v>
      </c>
      <c r="E360" s="6" t="s">
        <v>1701</v>
      </c>
      <c r="F360" s="14" t="s">
        <v>1702</v>
      </c>
      <c r="G360" s="2" t="s">
        <v>153</v>
      </c>
      <c r="H360" s="22" t="s">
        <v>153</v>
      </c>
      <c r="I360" s="2" t="s">
        <v>314</v>
      </c>
      <c r="K360" s="6">
        <v>218.89</v>
      </c>
      <c r="M360" s="6" t="s">
        <v>1724</v>
      </c>
      <c r="N360" s="124" t="s">
        <v>1727</v>
      </c>
      <c r="Q360" s="59"/>
      <c r="S360" s="10"/>
      <c r="T360" s="74"/>
      <c r="AA360" s="28"/>
      <c r="AL360" s="22"/>
      <c r="AN360" s="2" t="s">
        <v>1056</v>
      </c>
      <c r="AP360" s="2">
        <v>5</v>
      </c>
      <c r="BA360" s="22"/>
      <c r="BF360" s="8"/>
      <c r="BG360" s="8"/>
      <c r="BH360" s="8"/>
      <c r="BI360" s="8"/>
      <c r="BJ360" s="8"/>
      <c r="BP360" s="22"/>
      <c r="BW360" s="22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</row>
    <row r="361" spans="1:227" s="2" customFormat="1">
      <c r="A361" s="20" t="s">
        <v>75</v>
      </c>
      <c r="B361" s="17" t="s">
        <v>76</v>
      </c>
      <c r="C361" s="49" t="s">
        <v>77</v>
      </c>
      <c r="D361" s="91"/>
      <c r="E361" s="91"/>
      <c r="F361" s="167"/>
      <c r="G361" s="91"/>
      <c r="H361" s="93"/>
      <c r="I361" s="91"/>
      <c r="J361" s="91"/>
      <c r="K361" s="113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109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3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3"/>
      <c r="BB361" s="91"/>
      <c r="BC361" s="91"/>
      <c r="BD361" s="91"/>
      <c r="BE361" s="91"/>
      <c r="BF361" s="92"/>
      <c r="BG361" s="92"/>
      <c r="BH361" s="92"/>
      <c r="BI361" s="92"/>
      <c r="BJ361" s="92"/>
      <c r="BK361" s="91"/>
      <c r="BL361" s="91"/>
      <c r="BM361" s="91"/>
      <c r="BN361" s="91"/>
      <c r="BO361" s="91"/>
      <c r="BP361" s="93"/>
      <c r="BQ361" s="91"/>
      <c r="BR361" s="91"/>
      <c r="BS361" s="91"/>
      <c r="BT361" s="91"/>
      <c r="BU361" s="91"/>
      <c r="BV361" s="91"/>
      <c r="BW361" s="93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</row>
    <row r="362" spans="1:227" s="2" customFormat="1">
      <c r="A362" s="20" t="s">
        <v>87</v>
      </c>
      <c r="B362" s="17" t="s">
        <v>88</v>
      </c>
      <c r="C362" s="49" t="s">
        <v>89</v>
      </c>
      <c r="D362" s="91"/>
      <c r="E362" s="91"/>
      <c r="F362" s="167"/>
      <c r="G362" s="91"/>
      <c r="H362" s="93"/>
      <c r="I362" s="91"/>
      <c r="J362" s="91"/>
      <c r="K362" s="113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109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3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3"/>
      <c r="BB362" s="91"/>
      <c r="BC362" s="91"/>
      <c r="BD362" s="91"/>
      <c r="BE362" s="91"/>
      <c r="BF362" s="92"/>
      <c r="BG362" s="92"/>
      <c r="BH362" s="92"/>
      <c r="BI362" s="92"/>
      <c r="BJ362" s="92"/>
      <c r="BK362" s="91"/>
      <c r="BL362" s="91"/>
      <c r="BM362" s="91"/>
      <c r="BN362" s="91"/>
      <c r="BO362" s="91"/>
      <c r="BP362" s="93"/>
      <c r="BQ362" s="91"/>
      <c r="BR362" s="91"/>
      <c r="BS362" s="91"/>
      <c r="BT362" s="91"/>
      <c r="BU362" s="91"/>
      <c r="BV362" s="91"/>
      <c r="BW362" s="93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</row>
    <row r="363" spans="1:227" s="2" customFormat="1">
      <c r="A363" s="20" t="s">
        <v>87</v>
      </c>
      <c r="B363" s="17" t="s">
        <v>88</v>
      </c>
      <c r="C363" s="49" t="s">
        <v>90</v>
      </c>
      <c r="D363" s="2" t="s">
        <v>2581</v>
      </c>
      <c r="E363" s="2" t="s">
        <v>2582</v>
      </c>
      <c r="F363" s="168">
        <v>17077</v>
      </c>
      <c r="G363" s="2" t="s">
        <v>163</v>
      </c>
      <c r="H363" s="22" t="s">
        <v>153</v>
      </c>
      <c r="K363" s="13"/>
      <c r="M363" s="6" t="s">
        <v>2601</v>
      </c>
      <c r="N363" s="15" t="s">
        <v>949</v>
      </c>
      <c r="AA363" s="28"/>
      <c r="AL363" s="22"/>
      <c r="BA363" s="22"/>
      <c r="BF363" s="8"/>
      <c r="BG363" s="8"/>
      <c r="BH363" s="8"/>
      <c r="BI363" s="8"/>
      <c r="BJ363" s="8"/>
      <c r="BP363" s="22"/>
      <c r="BW363" s="22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</row>
    <row r="364" spans="1:227" s="2" customFormat="1">
      <c r="A364" s="20" t="s">
        <v>87</v>
      </c>
      <c r="B364" s="17" t="s">
        <v>88</v>
      </c>
      <c r="C364" s="49" t="s">
        <v>90</v>
      </c>
      <c r="D364" s="2" t="s">
        <v>2581</v>
      </c>
      <c r="E364" s="2" t="s">
        <v>2583</v>
      </c>
      <c r="F364" s="168" t="s">
        <v>2584</v>
      </c>
      <c r="G364" s="2" t="s">
        <v>163</v>
      </c>
      <c r="H364" s="22" t="s">
        <v>153</v>
      </c>
      <c r="K364" s="13"/>
      <c r="M364" s="6" t="s">
        <v>2602</v>
      </c>
      <c r="N364" s="15" t="s">
        <v>949</v>
      </c>
      <c r="AA364" s="28"/>
      <c r="AL364" s="22"/>
      <c r="BA364" s="22"/>
      <c r="BF364" s="8"/>
      <c r="BG364" s="8"/>
      <c r="BH364" s="8"/>
      <c r="BI364" s="8"/>
      <c r="BJ364" s="8"/>
      <c r="BP364" s="22"/>
      <c r="BW364" s="22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</row>
    <row r="365" spans="1:227" s="2" customFormat="1">
      <c r="A365" s="20" t="s">
        <v>87</v>
      </c>
      <c r="B365" s="17" t="s">
        <v>88</v>
      </c>
      <c r="C365" s="49" t="s">
        <v>90</v>
      </c>
      <c r="D365" s="2" t="s">
        <v>2585</v>
      </c>
      <c r="E365" s="2" t="s">
        <v>2586</v>
      </c>
      <c r="F365" s="168">
        <v>1300</v>
      </c>
      <c r="G365" s="2" t="s">
        <v>163</v>
      </c>
      <c r="H365" s="22" t="s">
        <v>153</v>
      </c>
      <c r="K365" s="13"/>
      <c r="M365" s="6" t="s">
        <v>2603</v>
      </c>
      <c r="N365" s="15" t="s">
        <v>949</v>
      </c>
      <c r="AA365" s="28"/>
      <c r="AL365" s="22"/>
      <c r="BA365" s="22"/>
      <c r="BF365" s="8"/>
      <c r="BG365" s="8"/>
      <c r="BH365" s="8"/>
      <c r="BI365" s="8"/>
      <c r="BJ365" s="8"/>
      <c r="BP365" s="22"/>
      <c r="BW365" s="22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</row>
    <row r="366" spans="1:227" s="2" customFormat="1">
      <c r="A366" s="20" t="s">
        <v>87</v>
      </c>
      <c r="B366" s="17" t="s">
        <v>88</v>
      </c>
      <c r="C366" s="49" t="s">
        <v>90</v>
      </c>
      <c r="D366" s="2" t="s">
        <v>2587</v>
      </c>
      <c r="E366" s="2" t="s">
        <v>2588</v>
      </c>
      <c r="F366" s="168">
        <v>5216211</v>
      </c>
      <c r="G366" s="2" t="s">
        <v>163</v>
      </c>
      <c r="H366" s="22" t="s">
        <v>153</v>
      </c>
      <c r="K366" s="13"/>
      <c r="M366" s="6" t="s">
        <v>2604</v>
      </c>
      <c r="N366" s="15" t="s">
        <v>949</v>
      </c>
      <c r="AA366" s="28"/>
      <c r="AL366" s="22"/>
      <c r="BA366" s="22"/>
      <c r="BF366" s="8"/>
      <c r="BG366" s="8"/>
      <c r="BH366" s="8"/>
      <c r="BI366" s="8"/>
      <c r="BJ366" s="8"/>
      <c r="BP366" s="22"/>
      <c r="BW366" s="22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</row>
    <row r="367" spans="1:227" s="2" customFormat="1">
      <c r="A367" s="20" t="s">
        <v>87</v>
      </c>
      <c r="B367" s="17" t="s">
        <v>88</v>
      </c>
      <c r="C367" s="49" t="s">
        <v>90</v>
      </c>
      <c r="D367" s="2" t="s">
        <v>2589</v>
      </c>
      <c r="E367" s="2" t="s">
        <v>2590</v>
      </c>
      <c r="F367" s="168" t="s">
        <v>620</v>
      </c>
      <c r="G367" s="2" t="s">
        <v>163</v>
      </c>
      <c r="H367" s="22" t="s">
        <v>153</v>
      </c>
      <c r="K367" s="13"/>
      <c r="M367"/>
      <c r="N367" s="15" t="s">
        <v>949</v>
      </c>
      <c r="AA367" s="28"/>
      <c r="AL367" s="22"/>
      <c r="BA367" s="22"/>
      <c r="BF367" s="8"/>
      <c r="BG367" s="8"/>
      <c r="BH367" s="8"/>
      <c r="BI367" s="8"/>
      <c r="BJ367" s="8"/>
      <c r="BP367" s="22"/>
      <c r="BW367" s="22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</row>
    <row r="368" spans="1:227" s="2" customFormat="1">
      <c r="A368" s="20" t="s">
        <v>87</v>
      </c>
      <c r="B368" s="17" t="s">
        <v>88</v>
      </c>
      <c r="C368" s="49" t="s">
        <v>90</v>
      </c>
      <c r="D368" s="2" t="s">
        <v>2591</v>
      </c>
      <c r="E368" s="2" t="s">
        <v>2592</v>
      </c>
      <c r="F368" s="168">
        <v>57026</v>
      </c>
      <c r="G368" s="2" t="s">
        <v>163</v>
      </c>
      <c r="H368" s="22" t="s">
        <v>153</v>
      </c>
      <c r="K368" s="13"/>
      <c r="M368" s="6"/>
      <c r="N368" s="15" t="s">
        <v>949</v>
      </c>
      <c r="AA368" s="28"/>
      <c r="AL368" s="22"/>
      <c r="BA368" s="22"/>
      <c r="BF368" s="8"/>
      <c r="BG368" s="8"/>
      <c r="BH368" s="8"/>
      <c r="BI368" s="8"/>
      <c r="BJ368" s="8"/>
      <c r="BP368" s="22"/>
      <c r="BW368" s="22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</row>
    <row r="369" spans="1:227" s="2" customFormat="1">
      <c r="A369" s="20" t="s">
        <v>87</v>
      </c>
      <c r="B369" s="17" t="s">
        <v>88</v>
      </c>
      <c r="C369" s="49" t="s">
        <v>90</v>
      </c>
      <c r="D369" s="2" t="s">
        <v>2591</v>
      </c>
      <c r="E369" s="2" t="s">
        <v>2593</v>
      </c>
      <c r="F369" s="168">
        <v>67050</v>
      </c>
      <c r="G369" s="2" t="s">
        <v>163</v>
      </c>
      <c r="H369" s="22" t="s">
        <v>153</v>
      </c>
      <c r="K369" s="13"/>
      <c r="M369" s="6" t="s">
        <v>2605</v>
      </c>
      <c r="N369" s="15" t="s">
        <v>949</v>
      </c>
      <c r="AA369" s="28"/>
      <c r="AL369" s="22"/>
      <c r="BA369" s="22"/>
      <c r="BF369" s="8"/>
      <c r="BG369" s="8"/>
      <c r="BH369" s="8"/>
      <c r="BI369" s="8"/>
      <c r="BJ369" s="8"/>
      <c r="BP369" s="22"/>
      <c r="BW369" s="22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</row>
    <row r="370" spans="1:227" s="2" customFormat="1">
      <c r="A370" s="20" t="s">
        <v>87</v>
      </c>
      <c r="B370" s="17" t="s">
        <v>88</v>
      </c>
      <c r="C370" s="49" t="s">
        <v>90</v>
      </c>
      <c r="D370" s="2" t="s">
        <v>2557</v>
      </c>
      <c r="E370" s="2" t="s">
        <v>2594</v>
      </c>
      <c r="F370" s="168" t="s">
        <v>2595</v>
      </c>
      <c r="G370" s="2" t="s">
        <v>163</v>
      </c>
      <c r="H370" s="22" t="s">
        <v>153</v>
      </c>
      <c r="K370" s="13"/>
      <c r="M370" s="6" t="s">
        <v>2606</v>
      </c>
      <c r="N370" s="15" t="s">
        <v>949</v>
      </c>
      <c r="AA370" s="28"/>
      <c r="AL370" s="22"/>
      <c r="BA370" s="22"/>
      <c r="BF370" s="8"/>
      <c r="BG370" s="8"/>
      <c r="BH370" s="8"/>
      <c r="BI370" s="8"/>
      <c r="BJ370" s="8"/>
      <c r="BP370" s="22"/>
      <c r="BW370" s="22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</row>
    <row r="371" spans="1:227" s="2" customFormat="1">
      <c r="A371" s="20" t="s">
        <v>87</v>
      </c>
      <c r="B371" s="17" t="s">
        <v>88</v>
      </c>
      <c r="C371" s="49" t="s">
        <v>90</v>
      </c>
      <c r="D371" s="2" t="s">
        <v>2596</v>
      </c>
      <c r="E371" s="2" t="s">
        <v>2597</v>
      </c>
      <c r="F371" s="168">
        <v>6574</v>
      </c>
      <c r="G371" s="2" t="s">
        <v>163</v>
      </c>
      <c r="H371" s="22" t="s">
        <v>153</v>
      </c>
      <c r="K371" s="13"/>
      <c r="M371" s="6" t="s">
        <v>2607</v>
      </c>
      <c r="N371" s="15" t="s">
        <v>949</v>
      </c>
      <c r="AA371" s="28"/>
      <c r="AL371" s="22"/>
      <c r="BA371" s="22"/>
      <c r="BF371" s="8"/>
      <c r="BG371" s="8"/>
      <c r="BH371" s="8"/>
      <c r="BI371" s="8"/>
      <c r="BJ371" s="8"/>
      <c r="BP371" s="22"/>
      <c r="BW371" s="22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</row>
    <row r="372" spans="1:227" s="2" customFormat="1">
      <c r="A372" s="20" t="s">
        <v>87</v>
      </c>
      <c r="B372" s="17" t="s">
        <v>88</v>
      </c>
      <c r="C372" s="49" t="s">
        <v>90</v>
      </c>
      <c r="D372" s="2" t="s">
        <v>2598</v>
      </c>
      <c r="E372" s="2" t="s">
        <v>2599</v>
      </c>
      <c r="F372" s="168" t="s">
        <v>2600</v>
      </c>
      <c r="G372" s="2" t="s">
        <v>163</v>
      </c>
      <c r="H372" s="22" t="s">
        <v>153</v>
      </c>
      <c r="K372" s="13"/>
      <c r="M372" s="6" t="s">
        <v>2608</v>
      </c>
      <c r="N372" s="15" t="s">
        <v>949</v>
      </c>
      <c r="AA372" s="28"/>
      <c r="AL372" s="22"/>
      <c r="BA372" s="22"/>
      <c r="BF372" s="8"/>
      <c r="BG372" s="8"/>
      <c r="BH372" s="8"/>
      <c r="BI372" s="8"/>
      <c r="BJ372" s="8"/>
      <c r="BP372" s="22"/>
      <c r="BW372" s="22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</row>
    <row r="373" spans="1:227" s="2" customFormat="1">
      <c r="A373" s="20" t="s">
        <v>87</v>
      </c>
      <c r="B373" s="17" t="s">
        <v>130</v>
      </c>
      <c r="C373" s="49" t="s">
        <v>92</v>
      </c>
      <c r="D373" s="6" t="s">
        <v>3367</v>
      </c>
      <c r="E373" s="128" t="s">
        <v>3368</v>
      </c>
      <c r="F373" s="102"/>
      <c r="G373" s="2" t="s">
        <v>163</v>
      </c>
      <c r="H373" s="22" t="s">
        <v>153</v>
      </c>
      <c r="K373" s="128">
        <v>59.99</v>
      </c>
      <c r="M373" s="107"/>
      <c r="N373" s="15"/>
      <c r="AA373" s="28"/>
      <c r="AB373" s="128"/>
      <c r="AC373" s="128"/>
      <c r="AJ373" s="128"/>
      <c r="AK373" s="128"/>
      <c r="AL373" s="22"/>
      <c r="AU373" s="8"/>
      <c r="AZ373" s="128"/>
      <c r="BA373" s="22"/>
      <c r="BC373" s="5"/>
      <c r="BE373" s="128"/>
      <c r="BF373" s="128"/>
      <c r="BG373" s="128"/>
      <c r="BH373" s="128"/>
      <c r="BI373" s="128"/>
      <c r="BJ373" s="11"/>
      <c r="BK373" s="13"/>
      <c r="BP373" s="22"/>
      <c r="BQ373" s="16"/>
      <c r="BR373" s="8"/>
      <c r="BS373" s="8"/>
      <c r="BW373" s="22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DI373" s="6"/>
      <c r="DJ373" s="6"/>
      <c r="DK373" s="6"/>
      <c r="DL373" s="6"/>
      <c r="DM373" s="6"/>
      <c r="DN373" s="6"/>
      <c r="DO373" s="6"/>
    </row>
    <row r="374" spans="1:227" s="2" customFormat="1">
      <c r="A374" s="20" t="s">
        <v>87</v>
      </c>
      <c r="B374" s="17" t="s">
        <v>130</v>
      </c>
      <c r="C374" s="49" t="s">
        <v>92</v>
      </c>
      <c r="D374" s="6" t="s">
        <v>3369</v>
      </c>
      <c r="E374" s="6" t="s">
        <v>3370</v>
      </c>
      <c r="F374" s="102"/>
      <c r="G374" s="2" t="s">
        <v>163</v>
      </c>
      <c r="H374" s="22" t="s">
        <v>153</v>
      </c>
      <c r="K374" s="6">
        <v>170</v>
      </c>
      <c r="M374" s="107"/>
      <c r="N374" s="15"/>
      <c r="AA374" s="28"/>
      <c r="AB374" s="6">
        <v>3.3</v>
      </c>
      <c r="AC374" s="6">
        <v>1</v>
      </c>
      <c r="AJ374" s="6"/>
      <c r="AK374" s="6"/>
      <c r="AL374" s="22"/>
      <c r="AU374" s="8"/>
      <c r="AZ374" s="6"/>
      <c r="BA374" s="22"/>
      <c r="BC374" s="5"/>
      <c r="BE374" s="6"/>
      <c r="BF374" s="12"/>
      <c r="BG374" s="12"/>
      <c r="BH374" s="12"/>
      <c r="BI374" s="12"/>
      <c r="BJ374" s="11"/>
      <c r="BK374" s="13"/>
      <c r="BP374" s="22"/>
      <c r="BQ374" s="16"/>
      <c r="BR374" s="8"/>
      <c r="BS374" s="8"/>
      <c r="BW374" s="22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DI374" s="6"/>
      <c r="DJ374" s="6"/>
      <c r="DK374" s="6"/>
      <c r="DL374" s="6"/>
      <c r="DM374" s="6"/>
      <c r="DN374" s="6"/>
      <c r="DO374" s="6"/>
    </row>
    <row r="375" spans="1:227" s="2" customFormat="1">
      <c r="A375" s="20" t="s">
        <v>87</v>
      </c>
      <c r="B375" s="17" t="s">
        <v>130</v>
      </c>
      <c r="C375" s="49" t="s">
        <v>92</v>
      </c>
      <c r="D375" s="128" t="s">
        <v>1520</v>
      </c>
      <c r="E375" s="128" t="s">
        <v>3371</v>
      </c>
      <c r="F375" s="102"/>
      <c r="G375" s="2" t="s">
        <v>153</v>
      </c>
      <c r="H375" s="22" t="s">
        <v>153</v>
      </c>
      <c r="K375" s="128"/>
      <c r="M375" s="107"/>
      <c r="N375" s="15"/>
      <c r="AA375" s="28"/>
      <c r="AB375" s="128">
        <v>5</v>
      </c>
      <c r="AC375" s="128">
        <v>0.5</v>
      </c>
      <c r="AJ375" s="128" t="s">
        <v>3379</v>
      </c>
      <c r="AK375" s="163" t="s">
        <v>3380</v>
      </c>
      <c r="AL375" s="22" t="s">
        <v>949</v>
      </c>
      <c r="AU375" s="8"/>
      <c r="AZ375" s="128"/>
      <c r="BA375" s="22"/>
      <c r="BC375" s="5"/>
      <c r="BE375" s="128" t="s">
        <v>166</v>
      </c>
      <c r="BF375" s="128">
        <v>1</v>
      </c>
      <c r="BG375" s="128">
        <v>3.7</v>
      </c>
      <c r="BH375" s="128">
        <v>1000</v>
      </c>
      <c r="BI375" s="128">
        <f>BH375*BG375/1000</f>
        <v>3.7</v>
      </c>
      <c r="BJ375" s="11"/>
      <c r="BK375" s="13"/>
      <c r="BO375" s="2" t="s">
        <v>3380</v>
      </c>
      <c r="BP375" s="22" t="s">
        <v>949</v>
      </c>
      <c r="BQ375" s="16"/>
      <c r="BR375" s="8"/>
      <c r="BS375" s="8"/>
      <c r="BW375" s="22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DI375" s="6"/>
      <c r="DJ375" s="6"/>
      <c r="DK375" s="6"/>
      <c r="DL375" s="6"/>
      <c r="DM375" s="6"/>
      <c r="DN375" s="6"/>
      <c r="DO375" s="6"/>
    </row>
    <row r="376" spans="1:227" s="2" customFormat="1">
      <c r="A376" s="20" t="s">
        <v>87</v>
      </c>
      <c r="B376" s="17" t="s">
        <v>130</v>
      </c>
      <c r="C376" s="49" t="s">
        <v>92</v>
      </c>
      <c r="D376" s="128" t="s">
        <v>1520</v>
      </c>
      <c r="E376" s="128" t="s">
        <v>3372</v>
      </c>
      <c r="F376" s="102"/>
      <c r="G376" s="2" t="s">
        <v>153</v>
      </c>
      <c r="H376" s="22" t="s">
        <v>153</v>
      </c>
      <c r="K376" s="6">
        <v>190</v>
      </c>
      <c r="M376" s="107"/>
      <c r="N376" s="15"/>
      <c r="AA376" s="28"/>
      <c r="AB376" s="128">
        <v>5</v>
      </c>
      <c r="AC376" s="128">
        <v>0.5</v>
      </c>
      <c r="AJ376" s="128" t="s">
        <v>3381</v>
      </c>
      <c r="AK376" s="163" t="s">
        <v>3380</v>
      </c>
      <c r="AL376" s="22" t="s">
        <v>949</v>
      </c>
      <c r="AU376" s="8"/>
      <c r="AZ376" s="128"/>
      <c r="BA376" s="22"/>
      <c r="BC376" s="5"/>
      <c r="BE376" s="128" t="s">
        <v>166</v>
      </c>
      <c r="BF376" s="128">
        <v>1</v>
      </c>
      <c r="BG376" s="128">
        <v>3.7</v>
      </c>
      <c r="BH376" s="128">
        <v>1000</v>
      </c>
      <c r="BI376" s="128">
        <f>BH376*BG376/1000</f>
        <v>3.7</v>
      </c>
      <c r="BJ376" s="11"/>
      <c r="BK376" s="13"/>
      <c r="BO376" s="2" t="s">
        <v>3380</v>
      </c>
      <c r="BP376" s="22" t="s">
        <v>949</v>
      </c>
      <c r="BQ376" s="16"/>
      <c r="BR376" s="8"/>
      <c r="BS376" s="8"/>
      <c r="BW376" s="22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DI376" s="6"/>
      <c r="DJ376" s="6"/>
      <c r="DK376" s="6"/>
      <c r="DL376" s="6"/>
      <c r="DM376" s="6"/>
      <c r="DN376" s="6"/>
      <c r="DO376" s="6"/>
    </row>
    <row r="377" spans="1:227" s="2" customFormat="1">
      <c r="A377" s="20" t="s">
        <v>87</v>
      </c>
      <c r="B377" s="17" t="s">
        <v>130</v>
      </c>
      <c r="C377" s="49" t="s">
        <v>92</v>
      </c>
      <c r="D377" s="6" t="s">
        <v>1520</v>
      </c>
      <c r="E377" s="6" t="s">
        <v>3373</v>
      </c>
      <c r="F377" s="102"/>
      <c r="G377" s="2" t="s">
        <v>153</v>
      </c>
      <c r="H377" s="22" t="s">
        <v>153</v>
      </c>
      <c r="K377" s="6">
        <v>99</v>
      </c>
      <c r="M377" s="107"/>
      <c r="N377" s="15"/>
      <c r="AA377" s="28"/>
      <c r="AB377" s="6">
        <v>5.2</v>
      </c>
      <c r="AC377" s="6">
        <v>0.32</v>
      </c>
      <c r="AJ377" s="6"/>
      <c r="AK377" s="6"/>
      <c r="AL377" s="22"/>
      <c r="AU377" s="8"/>
      <c r="AZ377" s="6" t="s">
        <v>3383</v>
      </c>
      <c r="BA377" s="22" t="s">
        <v>949</v>
      </c>
      <c r="BC377" s="5"/>
      <c r="BE377" s="128" t="s">
        <v>166</v>
      </c>
      <c r="BF377" s="12"/>
      <c r="BG377" s="12">
        <v>3.8</v>
      </c>
      <c r="BH377" s="12">
        <v>480</v>
      </c>
      <c r="BI377" s="12">
        <f>BH377*BG377/1000</f>
        <v>1.8240000000000001</v>
      </c>
      <c r="BJ377" s="11"/>
      <c r="BK377" s="13"/>
      <c r="BO377" s="2" t="s">
        <v>3386</v>
      </c>
      <c r="BP377" s="22" t="s">
        <v>949</v>
      </c>
      <c r="BQ377" s="16"/>
      <c r="BR377" s="8"/>
      <c r="BS377" s="8"/>
      <c r="BW377" s="22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DI377" s="6"/>
      <c r="DJ377" s="6"/>
      <c r="DK377" s="6"/>
      <c r="DL377" s="6"/>
      <c r="DM377" s="6"/>
      <c r="DN377" s="6"/>
      <c r="DO377" s="6"/>
    </row>
    <row r="378" spans="1:227" s="2" customFormat="1">
      <c r="A378" s="20" t="s">
        <v>87</v>
      </c>
      <c r="B378" s="17" t="s">
        <v>130</v>
      </c>
      <c r="C378" s="49" t="s">
        <v>92</v>
      </c>
      <c r="D378" s="128" t="s">
        <v>3094</v>
      </c>
      <c r="E378" s="122" t="s">
        <v>3374</v>
      </c>
      <c r="F378" s="102"/>
      <c r="G378" s="2" t="s">
        <v>153</v>
      </c>
      <c r="H378" s="22" t="s">
        <v>153</v>
      </c>
      <c r="K378" s="128">
        <v>245</v>
      </c>
      <c r="M378" s="107"/>
      <c r="N378" s="15"/>
      <c r="AA378" s="28"/>
      <c r="AB378" s="128">
        <v>3.7</v>
      </c>
      <c r="AC378" s="128">
        <v>0.34</v>
      </c>
      <c r="AJ378" s="128"/>
      <c r="AK378" s="128"/>
      <c r="AL378" s="22"/>
      <c r="AU378" s="8"/>
      <c r="AZ378" s="128" t="s">
        <v>3384</v>
      </c>
      <c r="BA378" s="22" t="s">
        <v>949</v>
      </c>
      <c r="BC378" s="5"/>
      <c r="BE378" s="128" t="s">
        <v>166</v>
      </c>
      <c r="BF378" s="128"/>
      <c r="BG378" s="128">
        <v>3.6</v>
      </c>
      <c r="BH378" s="128">
        <v>850</v>
      </c>
      <c r="BI378" s="12">
        <f>BH378*BG378/1000</f>
        <v>3.06</v>
      </c>
      <c r="BJ378" s="11"/>
      <c r="BK378" s="13"/>
      <c r="BO378" s="2" t="s">
        <v>3387</v>
      </c>
      <c r="BP378" s="22" t="s">
        <v>949</v>
      </c>
      <c r="BQ378" s="16"/>
      <c r="BR378" s="8"/>
      <c r="BS378" s="8"/>
      <c r="BW378" s="22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DI378" s="6"/>
      <c r="DJ378" s="6"/>
      <c r="DK378" s="6"/>
      <c r="DL378" s="6"/>
      <c r="DM378" s="6"/>
      <c r="DN378" s="6"/>
      <c r="DO378" s="6"/>
    </row>
    <row r="379" spans="1:227" s="2" customFormat="1">
      <c r="A379" s="20" t="s">
        <v>87</v>
      </c>
      <c r="B379" s="17" t="s">
        <v>130</v>
      </c>
      <c r="C379" s="49" t="s">
        <v>92</v>
      </c>
      <c r="D379" s="6" t="s">
        <v>3375</v>
      </c>
      <c r="E379" s="6" t="s">
        <v>3376</v>
      </c>
      <c r="F379" s="102"/>
      <c r="G379" s="2" t="s">
        <v>153</v>
      </c>
      <c r="H379" s="22" t="s">
        <v>153</v>
      </c>
      <c r="K379" s="6">
        <v>30</v>
      </c>
      <c r="M379" s="107"/>
      <c r="N379" s="15"/>
      <c r="AA379" s="28"/>
      <c r="AB379" s="6"/>
      <c r="AC379" s="6"/>
      <c r="AJ379" s="6"/>
      <c r="AK379" s="6"/>
      <c r="AL379" s="22"/>
      <c r="AU379" s="8"/>
      <c r="AZ379" s="6"/>
      <c r="BA379" s="22"/>
      <c r="BC379" s="5"/>
      <c r="BE379" s="6"/>
      <c r="BF379" s="12"/>
      <c r="BG379" s="12"/>
      <c r="BH379" s="12"/>
      <c r="BI379" s="12"/>
      <c r="BJ379" s="11"/>
      <c r="BK379" s="13"/>
      <c r="BP379" s="22" t="s">
        <v>949</v>
      </c>
      <c r="BQ379" s="16"/>
      <c r="BR379" s="8"/>
      <c r="BS379" s="8"/>
      <c r="BW379" s="22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DI379" s="6"/>
      <c r="DJ379" s="6"/>
      <c r="DK379" s="6"/>
      <c r="DL379" s="6"/>
      <c r="DM379" s="6"/>
      <c r="DN379" s="6"/>
      <c r="DO379" s="6"/>
    </row>
    <row r="380" spans="1:227" s="2" customFormat="1">
      <c r="A380" s="20" t="s">
        <v>87</v>
      </c>
      <c r="B380" s="17" t="s">
        <v>130</v>
      </c>
      <c r="C380" s="49" t="s">
        <v>92</v>
      </c>
      <c r="D380" s="6" t="s">
        <v>3377</v>
      </c>
      <c r="E380" s="6" t="s">
        <v>3378</v>
      </c>
      <c r="F380" s="102"/>
      <c r="G380" s="2" t="s">
        <v>153</v>
      </c>
      <c r="H380" s="22" t="s">
        <v>153</v>
      </c>
      <c r="K380" s="6">
        <v>199</v>
      </c>
      <c r="M380" s="107"/>
      <c r="N380" s="15"/>
      <c r="AA380" s="28"/>
      <c r="AB380" s="6">
        <v>5</v>
      </c>
      <c r="AC380" s="6">
        <v>1.5</v>
      </c>
      <c r="AJ380" s="6"/>
      <c r="AK380" s="6" t="s">
        <v>3382</v>
      </c>
      <c r="AL380" s="22" t="s">
        <v>949</v>
      </c>
      <c r="AU380" s="8"/>
      <c r="AZ380" s="6" t="s">
        <v>3385</v>
      </c>
      <c r="BA380" s="22" t="s">
        <v>949</v>
      </c>
      <c r="BC380" s="5"/>
      <c r="BE380" s="128" t="s">
        <v>166</v>
      </c>
      <c r="BF380" s="12"/>
      <c r="BG380" s="12">
        <v>3.7</v>
      </c>
      <c r="BH380" s="12">
        <v>1200</v>
      </c>
      <c r="BI380" s="12">
        <f>BH380*BG380/1000</f>
        <v>4.4400000000000004</v>
      </c>
      <c r="BJ380" s="11"/>
      <c r="BK380" s="13"/>
      <c r="BO380" s="2" t="s">
        <v>3388</v>
      </c>
      <c r="BP380" s="22" t="s">
        <v>949</v>
      </c>
      <c r="BQ380" s="16"/>
      <c r="BR380" s="8"/>
      <c r="BS380" s="8"/>
      <c r="BW380" s="22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DI380" s="6"/>
      <c r="DJ380" s="6"/>
      <c r="DK380" s="6"/>
      <c r="DL380" s="6"/>
      <c r="DM380" s="6"/>
      <c r="DN380" s="6"/>
      <c r="DO380" s="6"/>
    </row>
    <row r="381" spans="1:227" s="2" customFormat="1">
      <c r="A381" s="20" t="s">
        <v>87</v>
      </c>
      <c r="B381" s="17" t="s">
        <v>130</v>
      </c>
      <c r="C381" s="49" t="s">
        <v>91</v>
      </c>
      <c r="D381" s="91"/>
      <c r="E381" s="91"/>
      <c r="F381" s="167"/>
      <c r="G381" s="91"/>
      <c r="H381" s="93"/>
      <c r="I381" s="91"/>
      <c r="J381" s="91"/>
      <c r="K381" s="113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109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3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3"/>
      <c r="BB381" s="91"/>
      <c r="BC381" s="91"/>
      <c r="BD381" s="91"/>
      <c r="BE381" s="91"/>
      <c r="BF381" s="92"/>
      <c r="BG381" s="92"/>
      <c r="BH381" s="92"/>
      <c r="BI381" s="92"/>
      <c r="BJ381" s="92"/>
      <c r="BK381" s="91"/>
      <c r="BL381" s="91"/>
      <c r="BM381" s="91"/>
      <c r="BN381" s="91"/>
      <c r="BO381" s="91"/>
      <c r="BP381" s="93"/>
      <c r="BQ381" s="91"/>
      <c r="BR381" s="91"/>
      <c r="BS381" s="91"/>
      <c r="BT381" s="91"/>
      <c r="BU381" s="91"/>
      <c r="BV381" s="91"/>
      <c r="BW381" s="93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</row>
    <row r="382" spans="1:227" s="2" customFormat="1">
      <c r="A382" s="20" t="s">
        <v>87</v>
      </c>
      <c r="B382" s="17" t="s">
        <v>130</v>
      </c>
      <c r="C382" s="49" t="s">
        <v>93</v>
      </c>
      <c r="D382" s="2" t="s">
        <v>1516</v>
      </c>
      <c r="E382" s="2" t="s">
        <v>1517</v>
      </c>
      <c r="F382" s="168"/>
      <c r="G382" s="2" t="s">
        <v>163</v>
      </c>
      <c r="H382" s="22" t="s">
        <v>153</v>
      </c>
      <c r="I382" s="2" t="s">
        <v>500</v>
      </c>
      <c r="K382" s="13">
        <v>299.99</v>
      </c>
      <c r="M382" s="4" t="s">
        <v>1518</v>
      </c>
      <c r="N382" s="15">
        <v>40479</v>
      </c>
      <c r="AA382" s="28" t="s">
        <v>153</v>
      </c>
      <c r="AJ382" s="2" t="s">
        <v>1519</v>
      </c>
      <c r="AK382" s="2" t="s">
        <v>1526</v>
      </c>
      <c r="AL382" s="22"/>
      <c r="AM382" s="2" t="s">
        <v>163</v>
      </c>
      <c r="BA382" s="22"/>
      <c r="BB382" s="2" t="s">
        <v>163</v>
      </c>
      <c r="BF382" s="8"/>
      <c r="BG382" s="8"/>
      <c r="BH382" s="8"/>
      <c r="BI382" s="8"/>
      <c r="BJ382" s="8"/>
      <c r="BP382" s="22"/>
      <c r="BW382" s="22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</row>
    <row r="383" spans="1:227" s="2" customFormat="1">
      <c r="A383" s="20" t="s">
        <v>87</v>
      </c>
      <c r="B383" s="17" t="s">
        <v>130</v>
      </c>
      <c r="C383" s="49" t="s">
        <v>93</v>
      </c>
      <c r="D383" s="2" t="s">
        <v>1520</v>
      </c>
      <c r="E383" s="2" t="s">
        <v>1521</v>
      </c>
      <c r="F383" s="168"/>
      <c r="G383" s="2" t="s">
        <v>163</v>
      </c>
      <c r="H383" s="22" t="s">
        <v>153</v>
      </c>
      <c r="I383" s="2" t="s">
        <v>1218</v>
      </c>
      <c r="K383" s="13">
        <v>199.99</v>
      </c>
      <c r="M383" s="2" t="s">
        <v>1522</v>
      </c>
      <c r="N383" s="15">
        <v>40479</v>
      </c>
      <c r="AA383" s="28" t="s">
        <v>153</v>
      </c>
      <c r="AB383" s="2">
        <v>12</v>
      </c>
      <c r="AC383" s="2">
        <v>3.7</v>
      </c>
      <c r="AD383" s="2">
        <f>AC383*AB383</f>
        <v>44.400000000000006</v>
      </c>
      <c r="AJ383" s="2">
        <v>8.65</v>
      </c>
      <c r="AK383" s="51" t="s">
        <v>1523</v>
      </c>
      <c r="AL383" s="22" t="s">
        <v>949</v>
      </c>
      <c r="AM383" s="2" t="s">
        <v>163</v>
      </c>
      <c r="BA383" s="22"/>
      <c r="BB383" s="2" t="s">
        <v>163</v>
      </c>
      <c r="BF383" s="8"/>
      <c r="BG383" s="8"/>
      <c r="BH383" s="8"/>
      <c r="BI383" s="8"/>
      <c r="BJ383" s="8"/>
      <c r="BP383" s="22"/>
      <c r="BW383" s="22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</row>
    <row r="384" spans="1:227" s="2" customFormat="1">
      <c r="A384" s="20" t="s">
        <v>87</v>
      </c>
      <c r="B384" s="17" t="s">
        <v>130</v>
      </c>
      <c r="C384" s="49" t="s">
        <v>93</v>
      </c>
      <c r="D384" s="2" t="s">
        <v>1013</v>
      </c>
      <c r="E384" s="2" t="s">
        <v>1527</v>
      </c>
      <c r="F384" s="168"/>
      <c r="G384" s="2" t="s">
        <v>153</v>
      </c>
      <c r="H384" s="22" t="s">
        <v>153</v>
      </c>
      <c r="I384" s="2" t="s">
        <v>1218</v>
      </c>
      <c r="K384" s="13">
        <v>299.99</v>
      </c>
      <c r="M384" s="2" t="s">
        <v>1524</v>
      </c>
      <c r="N384" s="15">
        <v>40479</v>
      </c>
      <c r="AA384" s="28" t="s">
        <v>163</v>
      </c>
      <c r="AK384" s="51" t="s">
        <v>1525</v>
      </c>
      <c r="AL384" s="22" t="s">
        <v>949</v>
      </c>
      <c r="AM384" s="2" t="s">
        <v>153</v>
      </c>
      <c r="AN384" s="2" t="s">
        <v>1528</v>
      </c>
      <c r="AO384" s="2" t="s">
        <v>213</v>
      </c>
      <c r="AY384" s="2" t="s">
        <v>1529</v>
      </c>
      <c r="AZ384" s="2" t="s">
        <v>1525</v>
      </c>
      <c r="BA384" s="22" t="s">
        <v>949</v>
      </c>
      <c r="BB384" s="2" t="s">
        <v>153</v>
      </c>
      <c r="BE384" s="2" t="s">
        <v>1064</v>
      </c>
      <c r="BF384" s="8">
        <v>1</v>
      </c>
      <c r="BG384" s="8">
        <v>3.7</v>
      </c>
      <c r="BH384" s="8">
        <v>0.61</v>
      </c>
      <c r="BI384" s="8">
        <f>BH384*BG384</f>
        <v>2.2570000000000001</v>
      </c>
      <c r="BJ384" s="8"/>
      <c r="BO384" s="2" t="s">
        <v>1525</v>
      </c>
      <c r="BP384" s="22" t="s">
        <v>949</v>
      </c>
      <c r="BW384" s="22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</row>
    <row r="385" spans="1:227" s="2" customFormat="1">
      <c r="A385" s="20" t="s">
        <v>87</v>
      </c>
      <c r="B385" s="17" t="s">
        <v>131</v>
      </c>
      <c r="C385" s="49" t="s">
        <v>94</v>
      </c>
      <c r="D385" s="2" t="s">
        <v>2338</v>
      </c>
      <c r="E385" s="2" t="s">
        <v>2339</v>
      </c>
      <c r="F385" s="168" t="s">
        <v>2340</v>
      </c>
      <c r="G385" s="2" t="s">
        <v>163</v>
      </c>
      <c r="H385" s="22" t="s">
        <v>163</v>
      </c>
      <c r="K385" s="13">
        <v>29</v>
      </c>
      <c r="N385" s="15">
        <v>40030</v>
      </c>
      <c r="AA385" s="28"/>
      <c r="AK385" s="51"/>
      <c r="AL385" s="22"/>
      <c r="BA385" s="22"/>
      <c r="BF385" s="8"/>
      <c r="BG385" s="8"/>
      <c r="BH385" s="8"/>
      <c r="BI385" s="8"/>
      <c r="BJ385" s="8"/>
      <c r="BO385" s="2" t="s">
        <v>2397</v>
      </c>
      <c r="BP385" s="22" t="s">
        <v>949</v>
      </c>
      <c r="BW385" s="22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</row>
    <row r="386" spans="1:227" s="2" customFormat="1">
      <c r="A386" s="20" t="s">
        <v>87</v>
      </c>
      <c r="B386" s="17" t="s">
        <v>131</v>
      </c>
      <c r="C386" s="49" t="s">
        <v>94</v>
      </c>
      <c r="D386" s="2" t="s">
        <v>311</v>
      </c>
      <c r="E386" s="2" t="s">
        <v>2341</v>
      </c>
      <c r="F386" s="168" t="s">
        <v>2342</v>
      </c>
      <c r="G386" s="2" t="s">
        <v>153</v>
      </c>
      <c r="H386" s="22" t="s">
        <v>153</v>
      </c>
      <c r="K386" s="13">
        <v>54.99</v>
      </c>
      <c r="M386" s="2" t="s">
        <v>2381</v>
      </c>
      <c r="N386" s="15">
        <v>40030</v>
      </c>
      <c r="AA386" s="28"/>
      <c r="AK386" s="51"/>
      <c r="AL386" s="22"/>
      <c r="BA386" s="22"/>
      <c r="BE386" s="2" t="s">
        <v>907</v>
      </c>
      <c r="BF386" s="8"/>
      <c r="BG386" s="8">
        <v>18</v>
      </c>
      <c r="BH386" s="8"/>
      <c r="BI386" s="8"/>
      <c r="BJ386" s="8"/>
      <c r="BP386" s="22"/>
      <c r="BW386" s="22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</row>
    <row r="387" spans="1:227" s="2" customFormat="1">
      <c r="A387" s="20" t="s">
        <v>87</v>
      </c>
      <c r="B387" s="17" t="s">
        <v>131</v>
      </c>
      <c r="C387" s="49" t="s">
        <v>94</v>
      </c>
      <c r="D387" s="2" t="s">
        <v>311</v>
      </c>
      <c r="E387" s="2" t="s">
        <v>2343</v>
      </c>
      <c r="F387" s="168" t="s">
        <v>917</v>
      </c>
      <c r="G387" s="2" t="s">
        <v>153</v>
      </c>
      <c r="H387" s="22" t="s">
        <v>153</v>
      </c>
      <c r="K387" s="13">
        <v>50.93</v>
      </c>
      <c r="M387" s="2" t="s">
        <v>2382</v>
      </c>
      <c r="N387" s="15">
        <v>40030</v>
      </c>
      <c r="AA387" s="28"/>
      <c r="AK387" s="51"/>
      <c r="AL387" s="22"/>
      <c r="BA387" s="22"/>
      <c r="BE387" s="2" t="s">
        <v>907</v>
      </c>
      <c r="BF387" s="8"/>
      <c r="BG387" s="8">
        <v>15.6</v>
      </c>
      <c r="BH387" s="8"/>
      <c r="BI387" s="8"/>
      <c r="BJ387" s="8"/>
      <c r="BP387" s="22"/>
      <c r="BW387" s="22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</row>
    <row r="388" spans="1:227" s="2" customFormat="1">
      <c r="A388" s="20" t="s">
        <v>87</v>
      </c>
      <c r="B388" s="17" t="s">
        <v>131</v>
      </c>
      <c r="C388" s="49" t="s">
        <v>94</v>
      </c>
      <c r="D388" s="2" t="s">
        <v>311</v>
      </c>
      <c r="E388" s="2" t="s">
        <v>2344</v>
      </c>
      <c r="F388" s="168" t="s">
        <v>2345</v>
      </c>
      <c r="G388" s="2" t="s">
        <v>153</v>
      </c>
      <c r="H388" s="22" t="s">
        <v>153</v>
      </c>
      <c r="K388" s="13">
        <v>39.49</v>
      </c>
      <c r="M388" s="2" t="s">
        <v>2383</v>
      </c>
      <c r="N388" s="15">
        <v>40030</v>
      </c>
      <c r="AA388" s="28"/>
      <c r="AK388" s="51"/>
      <c r="AL388" s="22"/>
      <c r="BA388" s="22"/>
      <c r="BF388" s="8"/>
      <c r="BG388" s="8">
        <v>14.4</v>
      </c>
      <c r="BH388" s="8"/>
      <c r="BI388" s="8"/>
      <c r="BJ388" s="8"/>
      <c r="BP388" s="22"/>
      <c r="BW388" s="22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</row>
    <row r="389" spans="1:227" s="2" customFormat="1">
      <c r="A389" s="20" t="s">
        <v>87</v>
      </c>
      <c r="B389" s="17" t="s">
        <v>131</v>
      </c>
      <c r="C389" s="49" t="s">
        <v>94</v>
      </c>
      <c r="D389" s="2" t="s">
        <v>311</v>
      </c>
      <c r="E389" s="2" t="s">
        <v>2346</v>
      </c>
      <c r="F389" s="168" t="s">
        <v>2347</v>
      </c>
      <c r="G389" s="2" t="s">
        <v>153</v>
      </c>
      <c r="H389" s="22" t="s">
        <v>153</v>
      </c>
      <c r="K389" s="13">
        <v>19.88</v>
      </c>
      <c r="M389" s="2" t="s">
        <v>2384</v>
      </c>
      <c r="N389" s="15">
        <v>40030</v>
      </c>
      <c r="AA389" s="28"/>
      <c r="AK389" s="51"/>
      <c r="AL389" s="22"/>
      <c r="BA389" s="22"/>
      <c r="BF389" s="8"/>
      <c r="BG389" s="8">
        <v>4.7</v>
      </c>
      <c r="BH389" s="8"/>
      <c r="BI389" s="8"/>
      <c r="BJ389" s="8"/>
      <c r="BP389" s="22"/>
      <c r="BW389" s="22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</row>
    <row r="390" spans="1:227" s="2" customFormat="1">
      <c r="A390" s="20" t="s">
        <v>87</v>
      </c>
      <c r="B390" s="17" t="s">
        <v>131</v>
      </c>
      <c r="C390" s="49" t="s">
        <v>94</v>
      </c>
      <c r="D390" s="2" t="s">
        <v>311</v>
      </c>
      <c r="E390" s="2" t="s">
        <v>2348</v>
      </c>
      <c r="F390" s="168" t="s">
        <v>2349</v>
      </c>
      <c r="G390" s="2" t="s">
        <v>153</v>
      </c>
      <c r="H390" s="22" t="s">
        <v>153</v>
      </c>
      <c r="K390" s="13">
        <v>37.340000000000003</v>
      </c>
      <c r="M390" s="2" t="s">
        <v>2385</v>
      </c>
      <c r="N390" s="15">
        <v>40030</v>
      </c>
      <c r="AA390" s="28"/>
      <c r="AK390" s="51"/>
      <c r="AL390" s="22"/>
      <c r="BA390" s="22"/>
      <c r="BE390" s="2" t="s">
        <v>907</v>
      </c>
      <c r="BF390" s="8"/>
      <c r="BG390" s="8">
        <v>9.6</v>
      </c>
      <c r="BH390" s="8"/>
      <c r="BI390" s="8"/>
      <c r="BJ390" s="8"/>
      <c r="BP390" s="22"/>
      <c r="BW390" s="22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</row>
    <row r="391" spans="1:227" s="2" customFormat="1">
      <c r="A391" s="20" t="s">
        <v>87</v>
      </c>
      <c r="B391" s="17" t="s">
        <v>131</v>
      </c>
      <c r="C391" s="49" t="s">
        <v>94</v>
      </c>
      <c r="D391" s="2" t="s">
        <v>311</v>
      </c>
      <c r="E391" s="2" t="s">
        <v>2350</v>
      </c>
      <c r="F391" s="168" t="s">
        <v>2351</v>
      </c>
      <c r="G391" s="2" t="s">
        <v>163</v>
      </c>
      <c r="H391" s="22" t="s">
        <v>163</v>
      </c>
      <c r="K391" s="13">
        <v>39.99</v>
      </c>
      <c r="N391" s="15">
        <v>40030</v>
      </c>
      <c r="AA391" s="28"/>
      <c r="AK391" s="51"/>
      <c r="AL391" s="22"/>
      <c r="BA391" s="22"/>
      <c r="BF391" s="8"/>
      <c r="BG391" s="8"/>
      <c r="BH391" s="8"/>
      <c r="BI391" s="8"/>
      <c r="BJ391" s="8"/>
      <c r="BO391" s="2" t="s">
        <v>2398</v>
      </c>
      <c r="BP391" s="22" t="s">
        <v>949</v>
      </c>
      <c r="BW391" s="22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</row>
    <row r="392" spans="1:227" s="2" customFormat="1">
      <c r="A392" s="20" t="s">
        <v>87</v>
      </c>
      <c r="B392" s="17" t="s">
        <v>131</v>
      </c>
      <c r="C392" s="49" t="s">
        <v>94</v>
      </c>
      <c r="D392" s="2" t="s">
        <v>311</v>
      </c>
      <c r="E392" s="2" t="s">
        <v>912</v>
      </c>
      <c r="F392" s="168" t="s">
        <v>913</v>
      </c>
      <c r="G392" s="2" t="s">
        <v>153</v>
      </c>
      <c r="H392" s="22" t="s">
        <v>153</v>
      </c>
      <c r="K392" s="13">
        <v>49.95</v>
      </c>
      <c r="M392" s="2" t="s">
        <v>2386</v>
      </c>
      <c r="N392" s="15">
        <v>40030</v>
      </c>
      <c r="AA392" s="28"/>
      <c r="AK392" s="51"/>
      <c r="AL392" s="22"/>
      <c r="BA392" s="22"/>
      <c r="BE392" s="2" t="s">
        <v>907</v>
      </c>
      <c r="BF392" s="8"/>
      <c r="BG392" s="8">
        <v>16.8</v>
      </c>
      <c r="BH392" s="8"/>
      <c r="BI392" s="8"/>
      <c r="BJ392" s="8"/>
      <c r="BP392" s="22"/>
      <c r="BW392" s="22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</row>
    <row r="393" spans="1:227" s="2" customFormat="1">
      <c r="A393" s="20" t="s">
        <v>87</v>
      </c>
      <c r="B393" s="17" t="s">
        <v>131</v>
      </c>
      <c r="C393" s="49" t="s">
        <v>94</v>
      </c>
      <c r="D393" s="2" t="s">
        <v>311</v>
      </c>
      <c r="E393" s="2" t="s">
        <v>2352</v>
      </c>
      <c r="F393" s="168" t="s">
        <v>2353</v>
      </c>
      <c r="G393" s="2" t="s">
        <v>163</v>
      </c>
      <c r="H393" s="22" t="s">
        <v>163</v>
      </c>
      <c r="K393" s="13">
        <v>34.85</v>
      </c>
      <c r="N393" s="15">
        <v>40030</v>
      </c>
      <c r="AA393" s="28"/>
      <c r="AK393" s="51"/>
      <c r="AL393" s="22"/>
      <c r="BA393" s="22"/>
      <c r="BF393" s="8"/>
      <c r="BG393" s="8"/>
      <c r="BH393" s="8"/>
      <c r="BI393" s="8"/>
      <c r="BJ393" s="8"/>
      <c r="BO393" s="2" t="s">
        <v>2399</v>
      </c>
      <c r="BP393" s="22" t="s">
        <v>949</v>
      </c>
      <c r="BW393" s="22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</row>
    <row r="394" spans="1:227" s="2" customFormat="1">
      <c r="A394" s="20" t="s">
        <v>87</v>
      </c>
      <c r="B394" s="17" t="s">
        <v>131</v>
      </c>
      <c r="C394" s="49" t="s">
        <v>94</v>
      </c>
      <c r="D394" s="2" t="s">
        <v>311</v>
      </c>
      <c r="E394" s="2" t="s">
        <v>2354</v>
      </c>
      <c r="F394" s="168" t="s">
        <v>919</v>
      </c>
      <c r="G394" s="2" t="s">
        <v>153</v>
      </c>
      <c r="H394" s="22" t="s">
        <v>153</v>
      </c>
      <c r="K394" s="13">
        <v>29.22</v>
      </c>
      <c r="M394" s="2" t="s">
        <v>2387</v>
      </c>
      <c r="N394" s="15">
        <v>40030</v>
      </c>
      <c r="AA394" s="28"/>
      <c r="AK394" s="51"/>
      <c r="AL394" s="22"/>
      <c r="BA394" s="22"/>
      <c r="BF394" s="8"/>
      <c r="BG394" s="8">
        <v>7.2</v>
      </c>
      <c r="BH394" s="8"/>
      <c r="BI394" s="8"/>
      <c r="BJ394" s="8"/>
      <c r="BP394" s="22"/>
      <c r="BW394" s="22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</row>
    <row r="395" spans="1:227" s="2" customFormat="1">
      <c r="A395" s="20" t="s">
        <v>87</v>
      </c>
      <c r="B395" s="17" t="s">
        <v>131</v>
      </c>
      <c r="C395" s="49" t="s">
        <v>94</v>
      </c>
      <c r="D395" s="2" t="s">
        <v>311</v>
      </c>
      <c r="E395" s="2" t="s">
        <v>912</v>
      </c>
      <c r="F395" s="168" t="s">
        <v>913</v>
      </c>
      <c r="G395" s="5" t="s">
        <v>153</v>
      </c>
      <c r="H395" s="132" t="s">
        <v>162</v>
      </c>
      <c r="I395" s="2" t="s">
        <v>500</v>
      </c>
      <c r="K395" s="13">
        <v>64.989999999999995</v>
      </c>
      <c r="M395" s="2" t="s">
        <v>914</v>
      </c>
      <c r="N395" s="15">
        <v>40428</v>
      </c>
      <c r="AA395" s="28"/>
      <c r="AL395" s="22"/>
      <c r="AQ395" s="6"/>
      <c r="AR395" s="6"/>
      <c r="AS395" s="6"/>
      <c r="AU395" s="2">
        <v>16</v>
      </c>
      <c r="AZ395" s="2" t="s">
        <v>915</v>
      </c>
      <c r="BA395" s="22" t="s">
        <v>949</v>
      </c>
      <c r="BB395" s="2" t="s">
        <v>153</v>
      </c>
      <c r="BE395" s="2" t="s">
        <v>907</v>
      </c>
      <c r="BF395" s="8"/>
      <c r="BG395" s="2">
        <v>19</v>
      </c>
      <c r="BH395" s="2">
        <v>0.4</v>
      </c>
      <c r="BI395" s="2">
        <f>BH395*BG395</f>
        <v>7.6000000000000005</v>
      </c>
      <c r="BN395" s="2" t="s">
        <v>922</v>
      </c>
      <c r="BO395" s="2" t="s">
        <v>914</v>
      </c>
      <c r="BP395" s="22" t="s">
        <v>915</v>
      </c>
      <c r="BQ395" s="2" t="s">
        <v>620</v>
      </c>
      <c r="BW395" s="22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</row>
    <row r="396" spans="1:227" s="2" customFormat="1">
      <c r="A396" s="20" t="s">
        <v>87</v>
      </c>
      <c r="B396" s="17" t="s">
        <v>131</v>
      </c>
      <c r="C396" s="49" t="s">
        <v>94</v>
      </c>
      <c r="D396" s="2" t="s">
        <v>311</v>
      </c>
      <c r="F396" s="102" t="s">
        <v>917</v>
      </c>
      <c r="G396" s="2" t="s">
        <v>153</v>
      </c>
      <c r="H396" s="132" t="s">
        <v>162</v>
      </c>
      <c r="I396" s="2" t="s">
        <v>500</v>
      </c>
      <c r="K396" s="13">
        <v>59.99</v>
      </c>
      <c r="M396" s="2" t="s">
        <v>916</v>
      </c>
      <c r="N396" s="15">
        <v>40428</v>
      </c>
      <c r="AA396" s="28"/>
      <c r="AL396" s="22"/>
      <c r="AQ396" s="6"/>
      <c r="AR396" s="6"/>
      <c r="AS396" s="6"/>
      <c r="AU396" s="2">
        <v>16</v>
      </c>
      <c r="AZ396" s="2" t="s">
        <v>915</v>
      </c>
      <c r="BA396" s="22" t="s">
        <v>949</v>
      </c>
      <c r="BB396" s="2" t="s">
        <v>153</v>
      </c>
      <c r="BE396" s="2" t="s">
        <v>907</v>
      </c>
      <c r="BF396" s="8"/>
      <c r="BG396" s="2">
        <v>18</v>
      </c>
      <c r="BH396" s="2">
        <v>0.3</v>
      </c>
      <c r="BI396" s="2">
        <f>BH396*BG396</f>
        <v>5.3999999999999995</v>
      </c>
      <c r="BN396" s="2" t="s">
        <v>922</v>
      </c>
      <c r="BO396" s="2" t="s">
        <v>916</v>
      </c>
      <c r="BP396" s="22" t="s">
        <v>915</v>
      </c>
      <c r="BQ396" s="2" t="s">
        <v>620</v>
      </c>
      <c r="BW396" s="22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</row>
    <row r="397" spans="1:227" s="2" customFormat="1">
      <c r="A397" s="20" t="s">
        <v>87</v>
      </c>
      <c r="B397" s="17" t="s">
        <v>131</v>
      </c>
      <c r="C397" s="49" t="s">
        <v>94</v>
      </c>
      <c r="D397" s="2" t="s">
        <v>311</v>
      </c>
      <c r="E397" s="2" t="s">
        <v>923</v>
      </c>
      <c r="F397" s="102" t="s">
        <v>924</v>
      </c>
      <c r="G397" s="2" t="s">
        <v>153</v>
      </c>
      <c r="H397" s="132" t="s">
        <v>162</v>
      </c>
      <c r="I397" s="2" t="s">
        <v>500</v>
      </c>
      <c r="K397" s="13">
        <v>50.42</v>
      </c>
      <c r="M397" s="2" t="s">
        <v>925</v>
      </c>
      <c r="N397" s="15">
        <v>40428</v>
      </c>
      <c r="AA397" s="28"/>
      <c r="AL397" s="22"/>
      <c r="AQ397" s="6"/>
      <c r="AR397" s="6"/>
      <c r="AS397" s="6"/>
      <c r="BA397" s="22"/>
      <c r="BE397" s="2" t="s">
        <v>907</v>
      </c>
      <c r="BF397" s="8"/>
      <c r="BG397" s="2">
        <v>17.399999999999999</v>
      </c>
      <c r="BH397" s="2">
        <v>0.13</v>
      </c>
      <c r="BI397" s="2">
        <f>BH397*BG397</f>
        <v>2.262</v>
      </c>
      <c r="BN397" s="2" t="s">
        <v>922</v>
      </c>
      <c r="BO397" s="2" t="s">
        <v>925</v>
      </c>
      <c r="BP397" s="22" t="s">
        <v>915</v>
      </c>
      <c r="BQ397" s="2" t="s">
        <v>620</v>
      </c>
      <c r="BW397" s="22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</row>
    <row r="398" spans="1:227" s="2" customFormat="1">
      <c r="A398" s="20" t="s">
        <v>87</v>
      </c>
      <c r="B398" s="17" t="s">
        <v>131</v>
      </c>
      <c r="C398" s="49" t="s">
        <v>94</v>
      </c>
      <c r="D398" s="2" t="s">
        <v>311</v>
      </c>
      <c r="E398" s="2" t="s">
        <v>918</v>
      </c>
      <c r="F398" s="168" t="s">
        <v>919</v>
      </c>
      <c r="G398" s="5" t="s">
        <v>153</v>
      </c>
      <c r="H398" s="132" t="s">
        <v>162</v>
      </c>
      <c r="I398" s="2" t="s">
        <v>500</v>
      </c>
      <c r="K398" s="13">
        <v>19.989999999999998</v>
      </c>
      <c r="M398" s="2" t="s">
        <v>920</v>
      </c>
      <c r="N398" s="15">
        <v>40428</v>
      </c>
      <c r="AA398" s="28"/>
      <c r="AL398" s="22"/>
      <c r="BA398" s="22"/>
      <c r="BF398" s="8"/>
      <c r="BG398" s="8">
        <v>7.2</v>
      </c>
      <c r="BH398" s="8"/>
      <c r="BI398" s="8"/>
      <c r="BJ398" s="8"/>
      <c r="BN398" s="2" t="s">
        <v>922</v>
      </c>
      <c r="BO398" s="2" t="s">
        <v>920</v>
      </c>
      <c r="BP398" s="21" t="s">
        <v>921</v>
      </c>
      <c r="BQ398" s="2" t="s">
        <v>620</v>
      </c>
      <c r="BW398" s="22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</row>
    <row r="399" spans="1:227" s="2" customFormat="1">
      <c r="A399" s="20" t="s">
        <v>87</v>
      </c>
      <c r="B399" s="17" t="s">
        <v>131</v>
      </c>
      <c r="C399" s="49" t="s">
        <v>94</v>
      </c>
      <c r="D399" s="2" t="s">
        <v>2355</v>
      </c>
      <c r="E399" s="2" t="s">
        <v>2356</v>
      </c>
      <c r="F399" s="168"/>
      <c r="G399" s="2" t="s">
        <v>163</v>
      </c>
      <c r="H399" s="22" t="s">
        <v>163</v>
      </c>
      <c r="K399" s="13">
        <v>29.99</v>
      </c>
      <c r="N399" s="15">
        <v>40030</v>
      </c>
      <c r="AA399" s="28"/>
      <c r="AK399" s="51"/>
      <c r="AL399" s="22"/>
      <c r="BA399" s="22"/>
      <c r="BF399" s="8"/>
      <c r="BG399" s="8"/>
      <c r="BH399" s="8"/>
      <c r="BI399" s="8"/>
      <c r="BJ399" s="8"/>
      <c r="BP399" s="22"/>
      <c r="BW399" s="22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</row>
    <row r="400" spans="1:227" s="2" customFormat="1">
      <c r="A400" s="20" t="s">
        <v>87</v>
      </c>
      <c r="B400" s="17" t="s">
        <v>131</v>
      </c>
      <c r="C400" s="49" t="s">
        <v>94</v>
      </c>
      <c r="D400" s="2" t="s">
        <v>2355</v>
      </c>
      <c r="E400" s="2" t="s">
        <v>2357</v>
      </c>
      <c r="F400" s="168"/>
      <c r="G400" s="2" t="s">
        <v>163</v>
      </c>
      <c r="H400" s="22" t="s">
        <v>163</v>
      </c>
      <c r="K400" s="13">
        <v>37.950000000000003</v>
      </c>
      <c r="N400" s="15">
        <v>40030</v>
      </c>
      <c r="AA400" s="28"/>
      <c r="AK400" s="51"/>
      <c r="AL400" s="22"/>
      <c r="BA400" s="22"/>
      <c r="BF400" s="8"/>
      <c r="BG400" s="8"/>
      <c r="BH400" s="8"/>
      <c r="BI400" s="8"/>
      <c r="BJ400" s="8"/>
      <c r="BO400" s="2" t="s">
        <v>2400</v>
      </c>
      <c r="BP400" s="22" t="s">
        <v>949</v>
      </c>
      <c r="BW400" s="22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</row>
    <row r="401" spans="1:227" s="2" customFormat="1">
      <c r="A401" s="20" t="s">
        <v>87</v>
      </c>
      <c r="B401" s="17" t="s">
        <v>131</v>
      </c>
      <c r="C401" s="49" t="s">
        <v>94</v>
      </c>
      <c r="D401" s="2" t="s">
        <v>2358</v>
      </c>
      <c r="E401" s="2" t="s">
        <v>2359</v>
      </c>
      <c r="F401" s="168" t="s">
        <v>2360</v>
      </c>
      <c r="G401" s="2" t="s">
        <v>153</v>
      </c>
      <c r="H401" s="22" t="s">
        <v>153</v>
      </c>
      <c r="K401" s="13">
        <v>73.989999999999995</v>
      </c>
      <c r="M401" s="2" t="s">
        <v>2388</v>
      </c>
      <c r="N401" s="15">
        <v>40030</v>
      </c>
      <c r="AA401" s="28"/>
      <c r="AK401" s="51"/>
      <c r="AL401" s="22"/>
      <c r="BA401" s="22"/>
      <c r="BE401" s="2" t="s">
        <v>907</v>
      </c>
      <c r="BF401" s="8"/>
      <c r="BG401" s="8">
        <v>14.4</v>
      </c>
      <c r="BH401" s="8"/>
      <c r="BI401" s="8"/>
      <c r="BJ401" s="8"/>
      <c r="BP401" s="22"/>
      <c r="BW401" s="22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</row>
    <row r="402" spans="1:227" s="2" customFormat="1">
      <c r="A402" s="20" t="s">
        <v>87</v>
      </c>
      <c r="B402" s="17" t="s">
        <v>131</v>
      </c>
      <c r="C402" s="49" t="s">
        <v>94</v>
      </c>
      <c r="D402" s="2" t="s">
        <v>2358</v>
      </c>
      <c r="E402" s="2" t="s">
        <v>2361</v>
      </c>
      <c r="F402" s="168" t="s">
        <v>2362</v>
      </c>
      <c r="G402" s="2" t="s">
        <v>153</v>
      </c>
      <c r="H402" s="22" t="s">
        <v>153</v>
      </c>
      <c r="K402" s="13">
        <v>59.99</v>
      </c>
      <c r="M402" s="2" t="s">
        <v>2389</v>
      </c>
      <c r="N402" s="15">
        <v>40030</v>
      </c>
      <c r="AA402" s="28"/>
      <c r="AK402" s="51"/>
      <c r="AL402" s="22"/>
      <c r="BA402" s="22"/>
      <c r="BE402" s="2" t="s">
        <v>2396</v>
      </c>
      <c r="BF402" s="8"/>
      <c r="BG402" s="8">
        <v>12</v>
      </c>
      <c r="BH402" s="8"/>
      <c r="BI402" s="8"/>
      <c r="BJ402" s="8"/>
      <c r="BP402" s="22"/>
      <c r="BW402" s="22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</row>
    <row r="403" spans="1:227" s="2" customFormat="1">
      <c r="A403" s="20" t="s">
        <v>87</v>
      </c>
      <c r="B403" s="17" t="s">
        <v>131</v>
      </c>
      <c r="C403" s="49" t="s">
        <v>94</v>
      </c>
      <c r="D403" s="2" t="s">
        <v>2363</v>
      </c>
      <c r="E403" s="2" t="s">
        <v>2364</v>
      </c>
      <c r="F403" s="168" t="s">
        <v>2365</v>
      </c>
      <c r="G403" s="2" t="s">
        <v>153</v>
      </c>
      <c r="H403" s="22" t="s">
        <v>153</v>
      </c>
      <c r="K403" s="13">
        <v>149</v>
      </c>
      <c r="M403" s="2" t="s">
        <v>2390</v>
      </c>
      <c r="N403" s="15">
        <v>40030</v>
      </c>
      <c r="AA403" s="28"/>
      <c r="AK403" s="51"/>
      <c r="AL403" s="22"/>
      <c r="BA403" s="22"/>
      <c r="BF403" s="8"/>
      <c r="BG403" s="8"/>
      <c r="BH403" s="8"/>
      <c r="BI403" s="8"/>
      <c r="BJ403" s="8"/>
      <c r="BP403" s="22"/>
      <c r="BW403" s="22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</row>
    <row r="404" spans="1:227" s="2" customFormat="1">
      <c r="A404" s="20" t="s">
        <v>87</v>
      </c>
      <c r="B404" s="17" t="s">
        <v>131</v>
      </c>
      <c r="C404" s="49" t="s">
        <v>94</v>
      </c>
      <c r="D404" s="2" t="s">
        <v>2363</v>
      </c>
      <c r="E404" s="2" t="s">
        <v>2366</v>
      </c>
      <c r="F404" s="168" t="s">
        <v>2365</v>
      </c>
      <c r="G404" s="2" t="s">
        <v>153</v>
      </c>
      <c r="H404" s="22" t="s">
        <v>153</v>
      </c>
      <c r="K404" s="13">
        <v>199</v>
      </c>
      <c r="M404" s="2" t="s">
        <v>2391</v>
      </c>
      <c r="N404" s="15">
        <v>40030</v>
      </c>
      <c r="AA404" s="28"/>
      <c r="AK404" s="51"/>
      <c r="AL404" s="22"/>
      <c r="BA404" s="22"/>
      <c r="BE404" s="2" t="s">
        <v>227</v>
      </c>
      <c r="BF404" s="8"/>
      <c r="BG404" s="8">
        <v>21.6</v>
      </c>
      <c r="BH404" s="8"/>
      <c r="BI404" s="8"/>
      <c r="BJ404" s="8"/>
      <c r="BP404" s="22"/>
      <c r="BW404" s="22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</row>
    <row r="405" spans="1:227" s="2" customFormat="1">
      <c r="A405" s="20" t="s">
        <v>87</v>
      </c>
      <c r="B405" s="17" t="s">
        <v>131</v>
      </c>
      <c r="C405" s="49" t="s">
        <v>94</v>
      </c>
      <c r="D405" s="25" t="s">
        <v>2367</v>
      </c>
      <c r="E405" s="2" t="s">
        <v>2368</v>
      </c>
      <c r="F405" s="168" t="s">
        <v>2369</v>
      </c>
      <c r="G405" s="2" t="s">
        <v>163</v>
      </c>
      <c r="H405" s="22" t="s">
        <v>163</v>
      </c>
      <c r="K405" s="13">
        <v>39</v>
      </c>
      <c r="N405" s="15">
        <v>40030</v>
      </c>
      <c r="AA405" s="28"/>
      <c r="AK405" s="51"/>
      <c r="AL405" s="22"/>
      <c r="BA405" s="22"/>
      <c r="BF405" s="8"/>
      <c r="BG405" s="8"/>
      <c r="BH405" s="8"/>
      <c r="BI405" s="8"/>
      <c r="BJ405" s="8"/>
      <c r="BO405" s="2" t="s">
        <v>2401</v>
      </c>
      <c r="BP405" s="22" t="s">
        <v>949</v>
      </c>
      <c r="BW405" s="22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</row>
    <row r="406" spans="1:227" s="2" customFormat="1">
      <c r="A406" s="20" t="s">
        <v>87</v>
      </c>
      <c r="B406" s="17" t="s">
        <v>131</v>
      </c>
      <c r="C406" s="49" t="s">
        <v>94</v>
      </c>
      <c r="D406" s="2" t="s">
        <v>1159</v>
      </c>
      <c r="E406" s="2" t="s">
        <v>2370</v>
      </c>
      <c r="F406" s="168" t="s">
        <v>2371</v>
      </c>
      <c r="G406" s="2" t="s">
        <v>153</v>
      </c>
      <c r="H406" s="22" t="s">
        <v>153</v>
      </c>
      <c r="K406" s="13">
        <v>118.25</v>
      </c>
      <c r="M406" s="2" t="s">
        <v>2392</v>
      </c>
      <c r="N406" s="15">
        <v>40030</v>
      </c>
      <c r="AA406" s="28"/>
      <c r="AK406" s="51"/>
      <c r="AL406" s="22"/>
      <c r="BA406" s="22"/>
      <c r="BE406" s="2" t="s">
        <v>227</v>
      </c>
      <c r="BF406" s="8"/>
      <c r="BG406" s="8">
        <v>18.5</v>
      </c>
      <c r="BH406" s="8"/>
      <c r="BI406" s="8"/>
      <c r="BJ406" s="8"/>
      <c r="BP406" s="22"/>
      <c r="BW406" s="22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</row>
    <row r="407" spans="1:227" s="2" customFormat="1" ht="12.75" customHeight="1">
      <c r="A407" s="20" t="s">
        <v>87</v>
      </c>
      <c r="B407" s="17" t="s">
        <v>131</v>
      </c>
      <c r="C407" s="49" t="s">
        <v>94</v>
      </c>
      <c r="D407" s="2" t="s">
        <v>2372</v>
      </c>
      <c r="E407" s="2" t="s">
        <v>2373</v>
      </c>
      <c r="F407" s="168" t="s">
        <v>2374</v>
      </c>
      <c r="G407" s="2" t="s">
        <v>153</v>
      </c>
      <c r="H407" s="22" t="s">
        <v>153</v>
      </c>
      <c r="K407" s="13">
        <v>26.43</v>
      </c>
      <c r="M407" s="2" t="s">
        <v>2393</v>
      </c>
      <c r="N407" s="15">
        <v>40030</v>
      </c>
      <c r="AA407" s="28"/>
      <c r="AK407" s="51"/>
      <c r="AL407" s="22"/>
      <c r="BA407" s="22"/>
      <c r="BE407" s="2" t="s">
        <v>907</v>
      </c>
      <c r="BF407" s="8"/>
      <c r="BG407" s="8">
        <v>40</v>
      </c>
      <c r="BH407" s="8"/>
      <c r="BI407" s="8"/>
      <c r="BJ407" s="8"/>
      <c r="BP407" s="22"/>
      <c r="BW407" s="22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</row>
    <row r="408" spans="1:227" s="2" customFormat="1">
      <c r="A408" s="20" t="s">
        <v>87</v>
      </c>
      <c r="B408" s="17" t="s">
        <v>131</v>
      </c>
      <c r="C408" s="49" t="s">
        <v>94</v>
      </c>
      <c r="D408" s="2" t="s">
        <v>2375</v>
      </c>
      <c r="E408" s="2" t="s">
        <v>2376</v>
      </c>
      <c r="F408" s="168" t="s">
        <v>2377</v>
      </c>
      <c r="G408" s="2" t="s">
        <v>163</v>
      </c>
      <c r="H408" s="22" t="s">
        <v>163</v>
      </c>
      <c r="K408" s="13">
        <v>74.95</v>
      </c>
      <c r="M408" s="4" t="s">
        <v>2394</v>
      </c>
      <c r="N408" s="15">
        <v>40030</v>
      </c>
      <c r="AA408" s="28"/>
      <c r="AK408" s="51"/>
      <c r="AL408" s="22"/>
      <c r="BA408" s="22"/>
      <c r="BF408" s="8"/>
      <c r="BG408" s="8"/>
      <c r="BH408" s="8"/>
      <c r="BI408" s="8"/>
      <c r="BJ408" s="8"/>
      <c r="BP408" s="22"/>
      <c r="BW408" s="22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</row>
    <row r="409" spans="1:227" s="2" customFormat="1" ht="12.75" customHeight="1">
      <c r="A409" s="20" t="s">
        <v>87</v>
      </c>
      <c r="B409" s="17" t="s">
        <v>131</v>
      </c>
      <c r="C409" s="49" t="s">
        <v>94</v>
      </c>
      <c r="D409" s="2" t="s">
        <v>2378</v>
      </c>
      <c r="E409" s="2" t="s">
        <v>2379</v>
      </c>
      <c r="F409" s="168" t="s">
        <v>2380</v>
      </c>
      <c r="G409" s="2" t="s">
        <v>153</v>
      </c>
      <c r="H409" s="22" t="s">
        <v>162</v>
      </c>
      <c r="K409" s="13">
        <v>39.99</v>
      </c>
      <c r="M409" s="4" t="s">
        <v>2395</v>
      </c>
      <c r="N409" s="15">
        <v>40030</v>
      </c>
      <c r="AA409" s="28"/>
      <c r="AK409" s="51"/>
      <c r="AL409" s="22"/>
      <c r="BA409" s="22"/>
      <c r="BF409" s="8"/>
      <c r="BG409" s="8">
        <v>15.6</v>
      </c>
      <c r="BH409" s="8"/>
      <c r="BI409" s="8"/>
      <c r="BJ409" s="8"/>
      <c r="BP409" s="22"/>
      <c r="BW409" s="22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</row>
    <row r="410" spans="1:227" s="2" customFormat="1">
      <c r="A410" s="20" t="s">
        <v>87</v>
      </c>
      <c r="B410" s="17" t="s">
        <v>131</v>
      </c>
      <c r="C410" s="49" t="s">
        <v>95</v>
      </c>
      <c r="D410" s="2" t="s">
        <v>2485</v>
      </c>
      <c r="E410" s="2" t="s">
        <v>2486</v>
      </c>
      <c r="F410" s="168" t="s">
        <v>2487</v>
      </c>
      <c r="G410" s="5" t="s">
        <v>153</v>
      </c>
      <c r="H410" s="132" t="s">
        <v>153</v>
      </c>
      <c r="I410" s="2" t="s">
        <v>2503</v>
      </c>
      <c r="J410" s="2" t="s">
        <v>1868</v>
      </c>
      <c r="K410" s="13">
        <v>129.99</v>
      </c>
      <c r="M410" s="2" t="s">
        <v>2504</v>
      </c>
      <c r="N410" s="15">
        <v>40032</v>
      </c>
      <c r="AA410" s="28"/>
      <c r="AK410" s="51"/>
      <c r="AL410" s="22"/>
      <c r="AW410" s="2" t="s">
        <v>2516</v>
      </c>
      <c r="AX410" s="2">
        <v>20</v>
      </c>
      <c r="AZ410" s="2" t="s">
        <v>2517</v>
      </c>
      <c r="BA410" s="22" t="s">
        <v>949</v>
      </c>
      <c r="BE410" s="2" t="s">
        <v>2528</v>
      </c>
      <c r="BF410" s="8"/>
      <c r="BG410" s="8">
        <v>14.4</v>
      </c>
      <c r="BH410" s="8">
        <v>2500</v>
      </c>
      <c r="BI410" s="8"/>
      <c r="BJ410" s="6"/>
      <c r="BK410" s="8" t="s">
        <v>2530</v>
      </c>
      <c r="BL410" s="2">
        <v>29.99</v>
      </c>
      <c r="BO410" s="2" t="s">
        <v>2531</v>
      </c>
      <c r="BP410" s="22" t="s">
        <v>949</v>
      </c>
      <c r="BW410" s="22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</row>
    <row r="411" spans="1:227" s="2" customFormat="1">
      <c r="A411" s="20" t="s">
        <v>87</v>
      </c>
      <c r="B411" s="17" t="s">
        <v>131</v>
      </c>
      <c r="C411" s="49" t="s">
        <v>95</v>
      </c>
      <c r="D411" s="2" t="s">
        <v>1814</v>
      </c>
      <c r="E411" s="2" t="s">
        <v>2488</v>
      </c>
      <c r="F411" s="168">
        <v>4000</v>
      </c>
      <c r="G411" s="5" t="s">
        <v>153</v>
      </c>
      <c r="H411" s="132" t="s">
        <v>153</v>
      </c>
      <c r="I411" s="2" t="s">
        <v>2505</v>
      </c>
      <c r="J411" s="2" t="s">
        <v>1868</v>
      </c>
      <c r="K411" s="13">
        <v>129.99</v>
      </c>
      <c r="M411" s="2" t="s">
        <v>2506</v>
      </c>
      <c r="N411" s="15">
        <v>40032</v>
      </c>
      <c r="AA411" s="28"/>
      <c r="AK411" s="51"/>
      <c r="AL411" s="22"/>
      <c r="AU411" s="2">
        <v>7</v>
      </c>
      <c r="AW411" s="2">
        <v>4903</v>
      </c>
      <c r="AX411" s="2">
        <v>34.99</v>
      </c>
      <c r="AY411" s="2" t="s">
        <v>2518</v>
      </c>
      <c r="AZ411" s="2" t="s">
        <v>2519</v>
      </c>
      <c r="BA411" s="22" t="s">
        <v>949</v>
      </c>
      <c r="BE411" s="2" t="s">
        <v>2528</v>
      </c>
      <c r="BF411" s="8"/>
      <c r="BG411" s="8">
        <v>14.4</v>
      </c>
      <c r="BH411" s="8">
        <v>3000</v>
      </c>
      <c r="BI411" s="8"/>
      <c r="BJ411" s="6"/>
      <c r="BK411" s="8">
        <v>17373</v>
      </c>
      <c r="BL411" s="2">
        <v>69.989999999999995</v>
      </c>
      <c r="BN411" s="2" t="s">
        <v>2533</v>
      </c>
      <c r="BO411" s="2" t="s">
        <v>2532</v>
      </c>
      <c r="BP411" s="22" t="s">
        <v>949</v>
      </c>
      <c r="BW411" s="22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</row>
    <row r="412" spans="1:227" s="2" customFormat="1">
      <c r="A412" s="20" t="s">
        <v>87</v>
      </c>
      <c r="B412" s="17" t="s">
        <v>131</v>
      </c>
      <c r="C412" s="49" t="s">
        <v>95</v>
      </c>
      <c r="D412" s="2" t="s">
        <v>1814</v>
      </c>
      <c r="E412" s="2" t="s">
        <v>2489</v>
      </c>
      <c r="F412" s="168"/>
      <c r="G412" s="5" t="s">
        <v>153</v>
      </c>
      <c r="H412" s="132" t="s">
        <v>153</v>
      </c>
      <c r="K412" s="13"/>
      <c r="N412" s="15"/>
      <c r="AA412" s="28"/>
      <c r="AK412" s="51"/>
      <c r="AL412" s="22"/>
      <c r="AU412" s="2">
        <v>3</v>
      </c>
      <c r="AW412" s="2">
        <v>4902</v>
      </c>
      <c r="AX412" s="2">
        <v>39.99</v>
      </c>
      <c r="AY412" s="2" t="s">
        <v>2520</v>
      </c>
      <c r="AZ412" s="2" t="s">
        <v>2521</v>
      </c>
      <c r="BA412" s="22" t="s">
        <v>949</v>
      </c>
      <c r="BE412" s="2" t="s">
        <v>2529</v>
      </c>
      <c r="BF412" s="8"/>
      <c r="BG412" s="8"/>
      <c r="BH412" s="8">
        <v>1800</v>
      </c>
      <c r="BI412" s="8"/>
      <c r="BJ412" s="6"/>
      <c r="BK412" s="8">
        <v>4978</v>
      </c>
      <c r="BL412" s="2">
        <v>49.99</v>
      </c>
      <c r="BN412" s="2" t="s">
        <v>2533</v>
      </c>
      <c r="BO412" s="2" t="s">
        <v>2534</v>
      </c>
      <c r="BP412" s="22" t="s">
        <v>949</v>
      </c>
      <c r="BW412" s="22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</row>
    <row r="413" spans="1:227" s="2" customFormat="1">
      <c r="A413" s="20" t="s">
        <v>87</v>
      </c>
      <c r="B413" s="17" t="s">
        <v>131</v>
      </c>
      <c r="C413" s="49" t="s">
        <v>95</v>
      </c>
      <c r="D413" s="2" t="s">
        <v>1814</v>
      </c>
      <c r="E413" s="2" t="s">
        <v>2490</v>
      </c>
      <c r="F413" s="168">
        <v>51001</v>
      </c>
      <c r="G413" s="5" t="s">
        <v>153</v>
      </c>
      <c r="H413" s="132" t="s">
        <v>153</v>
      </c>
      <c r="I413" s="2" t="s">
        <v>2505</v>
      </c>
      <c r="J413" s="2" t="s">
        <v>1868</v>
      </c>
      <c r="K413" s="13">
        <v>279.99</v>
      </c>
      <c r="M413" s="2" t="s">
        <v>2507</v>
      </c>
      <c r="N413" s="15">
        <v>40032</v>
      </c>
      <c r="AA413" s="28"/>
      <c r="AK413" s="51"/>
      <c r="AL413" s="22"/>
      <c r="AU413" s="2">
        <v>3</v>
      </c>
      <c r="AW413" s="2">
        <v>80701</v>
      </c>
      <c r="AX413" s="2">
        <v>49.99</v>
      </c>
      <c r="AY413" s="2" t="s">
        <v>2522</v>
      </c>
      <c r="AZ413" s="2" t="s">
        <v>2523</v>
      </c>
      <c r="BA413" s="22" t="s">
        <v>949</v>
      </c>
      <c r="BE413" s="2" t="s">
        <v>2528</v>
      </c>
      <c r="BF413" s="8"/>
      <c r="BG413" s="8">
        <v>14.4</v>
      </c>
      <c r="BH413" s="8">
        <v>3000</v>
      </c>
      <c r="BI413" s="8"/>
      <c r="BJ413" s="6"/>
      <c r="BK413" s="8">
        <v>80501</v>
      </c>
      <c r="BL413" s="2">
        <v>89.99</v>
      </c>
      <c r="BM413" s="2" t="s">
        <v>2491</v>
      </c>
      <c r="BN413" s="2" t="s">
        <v>2535</v>
      </c>
      <c r="BO413" s="22" t="s">
        <v>2536</v>
      </c>
      <c r="BP413" s="22" t="s">
        <v>949</v>
      </c>
      <c r="BW413" s="22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</row>
    <row r="414" spans="1:227" s="2" customFormat="1">
      <c r="A414" s="20" t="s">
        <v>87</v>
      </c>
      <c r="B414" s="17" t="s">
        <v>131</v>
      </c>
      <c r="C414" s="49" t="s">
        <v>95</v>
      </c>
      <c r="D414" s="2" t="s">
        <v>1814</v>
      </c>
      <c r="E414" s="2" t="s">
        <v>2491</v>
      </c>
      <c r="F414" s="168">
        <v>61001</v>
      </c>
      <c r="G414" s="5" t="s">
        <v>153</v>
      </c>
      <c r="H414" s="132" t="s">
        <v>153</v>
      </c>
      <c r="I414" s="2" t="s">
        <v>2505</v>
      </c>
      <c r="J414" s="2" t="s">
        <v>1868</v>
      </c>
      <c r="K414" s="13">
        <v>549.99</v>
      </c>
      <c r="M414" s="4" t="s">
        <v>2508</v>
      </c>
      <c r="N414" s="15">
        <v>40032</v>
      </c>
      <c r="AA414" s="28"/>
      <c r="AK414" s="51"/>
      <c r="AL414" s="22"/>
      <c r="AU414" s="2">
        <v>3</v>
      </c>
      <c r="AW414" s="2">
        <v>81004</v>
      </c>
      <c r="AX414" s="2">
        <v>49.99</v>
      </c>
      <c r="AY414" s="2" t="s">
        <v>2524</v>
      </c>
      <c r="AZ414" s="2" t="s">
        <v>2525</v>
      </c>
      <c r="BA414" s="22" t="s">
        <v>949</v>
      </c>
      <c r="BF414" s="8"/>
      <c r="BG414" s="8"/>
      <c r="BH414" s="8"/>
      <c r="BI414" s="8"/>
      <c r="BJ414" s="6"/>
      <c r="BK414" s="8"/>
      <c r="BM414" s="2" t="s">
        <v>2490</v>
      </c>
      <c r="BO414" s="22"/>
      <c r="BP414" s="22" t="s">
        <v>949</v>
      </c>
      <c r="BW414" s="22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</row>
    <row r="415" spans="1:227" s="2" customFormat="1">
      <c r="A415" s="20" t="s">
        <v>87</v>
      </c>
      <c r="B415" s="17" t="s">
        <v>131</v>
      </c>
      <c r="C415" s="49" t="s">
        <v>95</v>
      </c>
      <c r="D415" s="2" t="s">
        <v>1814</v>
      </c>
      <c r="E415" s="2" t="s">
        <v>2492</v>
      </c>
      <c r="F415" s="168">
        <v>5800</v>
      </c>
      <c r="G415" s="5" t="s">
        <v>153</v>
      </c>
      <c r="H415" s="132" t="s">
        <v>153</v>
      </c>
      <c r="I415" s="2" t="s">
        <v>2505</v>
      </c>
      <c r="J415" s="2" t="s">
        <v>1868</v>
      </c>
      <c r="K415" s="13">
        <v>299.99</v>
      </c>
      <c r="M415" s="2" t="s">
        <v>2509</v>
      </c>
      <c r="N415" s="15">
        <v>40032</v>
      </c>
      <c r="AA415" s="28"/>
      <c r="AK415" s="51"/>
      <c r="AL415" s="22"/>
      <c r="AU415" s="2">
        <v>3</v>
      </c>
      <c r="AW415" s="2">
        <v>5932</v>
      </c>
      <c r="AX415" s="2">
        <v>39.99</v>
      </c>
      <c r="AZ415" s="2" t="s">
        <v>2526</v>
      </c>
      <c r="BA415" s="22" t="s">
        <v>949</v>
      </c>
      <c r="BE415" s="2" t="s">
        <v>2528</v>
      </c>
      <c r="BF415" s="8"/>
      <c r="BG415" s="8">
        <v>14.4</v>
      </c>
      <c r="BH415" s="8">
        <v>3000</v>
      </c>
      <c r="BI415" s="8"/>
      <c r="BJ415" s="6"/>
      <c r="BK415" s="8">
        <v>14904</v>
      </c>
      <c r="BL415" s="2">
        <v>69.989999999999995</v>
      </c>
      <c r="BO415" s="22" t="s">
        <v>2537</v>
      </c>
      <c r="BP415" s="22" t="s">
        <v>949</v>
      </c>
      <c r="BW415" s="22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</row>
    <row r="416" spans="1:227" s="2" customFormat="1">
      <c r="A416" s="20" t="s">
        <v>87</v>
      </c>
      <c r="B416" s="17" t="s">
        <v>131</v>
      </c>
      <c r="C416" s="49" t="s">
        <v>95</v>
      </c>
      <c r="D416" s="2" t="s">
        <v>1814</v>
      </c>
      <c r="E416" s="2" t="s">
        <v>2493</v>
      </c>
      <c r="F416" s="168">
        <v>13501</v>
      </c>
      <c r="G416" s="5" t="s">
        <v>153</v>
      </c>
      <c r="H416" s="132" t="s">
        <v>153</v>
      </c>
      <c r="I416" s="2" t="s">
        <v>2505</v>
      </c>
      <c r="J416" s="2" t="s">
        <v>1868</v>
      </c>
      <c r="K416" s="13">
        <v>129.99</v>
      </c>
      <c r="M416" s="2" t="s">
        <v>2510</v>
      </c>
      <c r="N416" s="15">
        <v>40032</v>
      </c>
      <c r="AA416" s="28"/>
      <c r="AK416" s="51"/>
      <c r="AL416" s="22"/>
      <c r="AU416" s="2">
        <v>15</v>
      </c>
      <c r="AW416" s="2">
        <v>14601</v>
      </c>
      <c r="AX416" s="2">
        <v>29.99</v>
      </c>
      <c r="AZ416" s="2" t="s">
        <v>2527</v>
      </c>
      <c r="BA416" s="22" t="s">
        <v>949</v>
      </c>
      <c r="BE416" s="2" t="s">
        <v>2529</v>
      </c>
      <c r="BF416" s="8"/>
      <c r="BG416" s="8">
        <v>7.2</v>
      </c>
      <c r="BH416" s="8"/>
      <c r="BI416" s="8"/>
      <c r="BJ416" s="6"/>
      <c r="BK416" s="8">
        <v>14501</v>
      </c>
      <c r="BL416" s="2">
        <v>49.99</v>
      </c>
      <c r="BO416" s="22" t="s">
        <v>2538</v>
      </c>
      <c r="BP416" s="22" t="s">
        <v>949</v>
      </c>
      <c r="BW416" s="22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</row>
    <row r="417" spans="1:227" s="2" customFormat="1">
      <c r="A417" s="20" t="s">
        <v>87</v>
      </c>
      <c r="B417" s="17" t="s">
        <v>131</v>
      </c>
      <c r="C417" s="49" t="s">
        <v>95</v>
      </c>
      <c r="D417" s="2" t="s">
        <v>1814</v>
      </c>
      <c r="E417" s="2" t="s">
        <v>1815</v>
      </c>
      <c r="F417" s="102" t="s">
        <v>1817</v>
      </c>
      <c r="G417" s="5" t="s">
        <v>153</v>
      </c>
      <c r="H417" s="132" t="s">
        <v>153</v>
      </c>
      <c r="I417" s="5" t="s">
        <v>1814</v>
      </c>
      <c r="K417" s="13">
        <v>599.99</v>
      </c>
      <c r="M417" s="2" t="s">
        <v>1818</v>
      </c>
      <c r="N417" s="15">
        <v>40553</v>
      </c>
      <c r="AA417" s="28" t="s">
        <v>153</v>
      </c>
      <c r="AI417" s="2">
        <v>49.99</v>
      </c>
      <c r="AK417" s="2" t="s">
        <v>1816</v>
      </c>
      <c r="AL417" s="22" t="s">
        <v>949</v>
      </c>
      <c r="AM417" s="2" t="s">
        <v>153</v>
      </c>
      <c r="AN417" s="2" t="s">
        <v>1356</v>
      </c>
      <c r="BA417" s="22"/>
      <c r="BB417" s="2" t="s">
        <v>153</v>
      </c>
      <c r="BE417" s="2" t="s">
        <v>407</v>
      </c>
      <c r="BF417" s="8"/>
      <c r="BG417" s="8"/>
      <c r="BH417" s="8">
        <v>3</v>
      </c>
      <c r="BI417" s="8"/>
      <c r="BJ417" s="8"/>
      <c r="BL417" s="2">
        <v>69.989999999999995</v>
      </c>
      <c r="BO417" s="22" t="s">
        <v>1819</v>
      </c>
      <c r="BP417" s="21" t="s">
        <v>949</v>
      </c>
      <c r="BW417" s="22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</row>
    <row r="418" spans="1:227" s="2" customFormat="1">
      <c r="A418" s="20" t="s">
        <v>87</v>
      </c>
      <c r="B418" s="17" t="s">
        <v>131</v>
      </c>
      <c r="C418" s="49" t="s">
        <v>95</v>
      </c>
      <c r="D418" s="2" t="s">
        <v>2494</v>
      </c>
      <c r="E418" s="2" t="s">
        <v>2495</v>
      </c>
      <c r="F418" s="168" t="s">
        <v>2496</v>
      </c>
      <c r="G418" s="2" t="s">
        <v>153</v>
      </c>
      <c r="H418" s="22" t="s">
        <v>162</v>
      </c>
      <c r="I418" s="2" t="s">
        <v>2494</v>
      </c>
      <c r="J418" s="2" t="s">
        <v>1868</v>
      </c>
      <c r="K418" s="13">
        <v>159.99</v>
      </c>
      <c r="M418" s="2" t="s">
        <v>2511</v>
      </c>
      <c r="N418" s="15">
        <v>40032</v>
      </c>
      <c r="AA418" s="28"/>
      <c r="AK418" s="51"/>
      <c r="AL418" s="22"/>
      <c r="BA418" s="22"/>
      <c r="BF418" s="8"/>
      <c r="BG418" s="8"/>
      <c r="BH418" s="8"/>
      <c r="BI418" s="8"/>
      <c r="BJ418" s="6"/>
      <c r="BK418" s="8"/>
      <c r="BO418" s="22"/>
      <c r="BP418" s="22" t="s">
        <v>949</v>
      </c>
      <c r="BW418" s="22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</row>
    <row r="419" spans="1:227" s="2" customFormat="1">
      <c r="A419" s="20" t="s">
        <v>87</v>
      </c>
      <c r="B419" s="17" t="s">
        <v>131</v>
      </c>
      <c r="C419" s="49" t="s">
        <v>95</v>
      </c>
      <c r="D419" s="2" t="s">
        <v>2497</v>
      </c>
      <c r="E419" s="2" t="s">
        <v>2498</v>
      </c>
      <c r="F419" s="168" t="s">
        <v>2499</v>
      </c>
      <c r="G419" s="5" t="s">
        <v>153</v>
      </c>
      <c r="H419" s="132" t="s">
        <v>153</v>
      </c>
      <c r="I419" s="2" t="s">
        <v>2512</v>
      </c>
      <c r="J419" s="2" t="s">
        <v>1868</v>
      </c>
      <c r="K419" s="13">
        <v>57.99</v>
      </c>
      <c r="M419" s="2" t="s">
        <v>2513</v>
      </c>
      <c r="N419" s="15">
        <v>40032</v>
      </c>
      <c r="AA419" s="28"/>
      <c r="AK419" s="51"/>
      <c r="AL419" s="22"/>
      <c r="AU419" s="2">
        <v>12</v>
      </c>
      <c r="BA419" s="22"/>
      <c r="BE419" s="2" t="s">
        <v>2529</v>
      </c>
      <c r="BF419" s="8"/>
      <c r="BG419" s="8"/>
      <c r="BH419" s="8"/>
      <c r="BI419" s="8"/>
      <c r="BJ419" s="6"/>
      <c r="BK419" s="8"/>
      <c r="BN419" s="2" t="s">
        <v>2539</v>
      </c>
      <c r="BO419" s="22" t="s">
        <v>949</v>
      </c>
      <c r="BP419" s="22" t="s">
        <v>949</v>
      </c>
      <c r="BW419" s="22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</row>
    <row r="420" spans="1:227" s="2" customFormat="1">
      <c r="A420" s="20" t="s">
        <v>87</v>
      </c>
      <c r="B420" s="17" t="s">
        <v>131</v>
      </c>
      <c r="C420" s="49" t="s">
        <v>95</v>
      </c>
      <c r="D420" s="2" t="s">
        <v>2500</v>
      </c>
      <c r="E420" s="2" t="s">
        <v>2501</v>
      </c>
      <c r="F420" s="168" t="s">
        <v>2502</v>
      </c>
      <c r="G420" s="2" t="s">
        <v>153</v>
      </c>
      <c r="H420" s="22" t="s">
        <v>162</v>
      </c>
      <c r="I420" s="2" t="s">
        <v>2514</v>
      </c>
      <c r="J420" s="2" t="s">
        <v>1868</v>
      </c>
      <c r="K420" s="13">
        <v>249</v>
      </c>
      <c r="M420" s="2" t="s">
        <v>2515</v>
      </c>
      <c r="N420" s="15">
        <v>40032</v>
      </c>
      <c r="AA420" s="28"/>
      <c r="AK420" s="51"/>
      <c r="AL420" s="22"/>
      <c r="BA420" s="22"/>
      <c r="BF420" s="8"/>
      <c r="BG420" s="8"/>
      <c r="BH420" s="8"/>
      <c r="BI420" s="8"/>
      <c r="BJ420" s="8"/>
      <c r="BP420" s="22"/>
      <c r="BW420" s="22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</row>
    <row r="421" spans="1:227" s="2" customFormat="1">
      <c r="A421" s="20" t="s">
        <v>87</v>
      </c>
      <c r="B421" s="17" t="s">
        <v>131</v>
      </c>
      <c r="C421" s="49" t="s">
        <v>96</v>
      </c>
      <c r="D421" s="2" t="s">
        <v>2402</v>
      </c>
      <c r="E421" s="2">
        <v>7340</v>
      </c>
      <c r="F421" s="102">
        <v>7340</v>
      </c>
      <c r="G421" s="2" t="s">
        <v>163</v>
      </c>
      <c r="H421" s="22" t="s">
        <v>163</v>
      </c>
      <c r="I421" s="5" t="s">
        <v>1021</v>
      </c>
      <c r="K421" s="13">
        <v>99.99</v>
      </c>
      <c r="N421" s="15">
        <v>40031</v>
      </c>
      <c r="AA421" s="28"/>
      <c r="AL421" s="22"/>
      <c r="AU421" s="2">
        <v>12</v>
      </c>
      <c r="AW421" s="2" t="s">
        <v>2474</v>
      </c>
      <c r="BA421" s="22" t="s">
        <v>949</v>
      </c>
      <c r="BF421" s="8"/>
      <c r="BG421" s="8"/>
      <c r="BH421" s="8"/>
      <c r="BI421" s="8"/>
      <c r="BJ421" s="8"/>
      <c r="BP421" s="21"/>
      <c r="BW421" s="22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</row>
    <row r="422" spans="1:227" s="2" customFormat="1">
      <c r="A422" s="20" t="s">
        <v>87</v>
      </c>
      <c r="B422" s="17" t="s">
        <v>131</v>
      </c>
      <c r="C422" s="49" t="s">
        <v>96</v>
      </c>
      <c r="D422" s="2" t="s">
        <v>2402</v>
      </c>
      <c r="E422" s="2" t="s">
        <v>2404</v>
      </c>
      <c r="F422" s="102">
        <v>31063</v>
      </c>
      <c r="G422" s="2" t="s">
        <v>163</v>
      </c>
      <c r="H422" s="22" t="s">
        <v>163</v>
      </c>
      <c r="I422" s="5" t="s">
        <v>1021</v>
      </c>
      <c r="K422" s="13">
        <v>19.989999999999998</v>
      </c>
      <c r="N422" s="15">
        <v>40031</v>
      </c>
      <c r="AA422" s="28"/>
      <c r="AL422" s="22"/>
      <c r="AU422" s="2">
        <v>21</v>
      </c>
      <c r="AV422" s="2" t="s">
        <v>2403</v>
      </c>
      <c r="AW422" s="2" t="s">
        <v>2475</v>
      </c>
      <c r="BA422" s="22" t="s">
        <v>949</v>
      </c>
      <c r="BF422" s="8"/>
      <c r="BG422" s="8"/>
      <c r="BH422" s="8"/>
      <c r="BI422" s="8"/>
      <c r="BJ422" s="8"/>
      <c r="BP422" s="21"/>
      <c r="BW422" s="22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</row>
    <row r="423" spans="1:227" s="2" customFormat="1">
      <c r="A423" s="20" t="s">
        <v>87</v>
      </c>
      <c r="B423" s="17" t="s">
        <v>131</v>
      </c>
      <c r="C423" s="49" t="s">
        <v>96</v>
      </c>
      <c r="D423" s="2" t="s">
        <v>2402</v>
      </c>
      <c r="E423" s="2" t="s">
        <v>2405</v>
      </c>
      <c r="F423" s="102">
        <v>2800</v>
      </c>
      <c r="G423" s="5" t="s">
        <v>153</v>
      </c>
      <c r="H423" s="132" t="s">
        <v>153</v>
      </c>
      <c r="I423" s="5" t="s">
        <v>1021</v>
      </c>
      <c r="K423" s="13">
        <v>41</v>
      </c>
      <c r="M423" s="2" t="s">
        <v>2454</v>
      </c>
      <c r="N423" s="15">
        <v>40031</v>
      </c>
      <c r="AA423" s="28"/>
      <c r="AL423" s="22"/>
      <c r="AN423" s="2" t="s">
        <v>2471</v>
      </c>
      <c r="AZ423" s="2" t="s">
        <v>2477</v>
      </c>
      <c r="BA423" s="22" t="s">
        <v>949</v>
      </c>
      <c r="BF423" s="8"/>
      <c r="BG423" s="8"/>
      <c r="BH423" s="8"/>
      <c r="BI423" s="8"/>
      <c r="BJ423" s="8"/>
      <c r="BP423" s="21"/>
      <c r="BW423" s="22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</row>
    <row r="424" spans="1:227" s="2" customFormat="1">
      <c r="A424" s="20" t="s">
        <v>87</v>
      </c>
      <c r="B424" s="17" t="s">
        <v>131</v>
      </c>
      <c r="C424" s="49" t="s">
        <v>96</v>
      </c>
      <c r="D424" s="2" t="s">
        <v>2406</v>
      </c>
      <c r="E424" s="2" t="s">
        <v>2407</v>
      </c>
      <c r="F424" s="133" t="s">
        <v>2408</v>
      </c>
      <c r="G424" s="2" t="s">
        <v>153</v>
      </c>
      <c r="H424" s="22" t="s">
        <v>163</v>
      </c>
      <c r="I424" s="5" t="s">
        <v>1021</v>
      </c>
      <c r="K424" s="13">
        <v>99.99</v>
      </c>
      <c r="M424" s="2" t="s">
        <v>2455</v>
      </c>
      <c r="N424" s="15">
        <v>40031</v>
      </c>
      <c r="AA424" s="28"/>
      <c r="AL424" s="22"/>
      <c r="AN424" s="2" t="s">
        <v>2472</v>
      </c>
      <c r="AW424" s="4"/>
      <c r="AZ424" s="2" t="s">
        <v>2478</v>
      </c>
      <c r="BA424" s="22" t="s">
        <v>949</v>
      </c>
      <c r="BE424" s="2" t="s">
        <v>907</v>
      </c>
      <c r="BF424" s="8"/>
      <c r="BG424" s="8">
        <v>18</v>
      </c>
      <c r="BH424" s="8"/>
      <c r="BI424" s="8"/>
      <c r="BJ424" s="8"/>
      <c r="BP424" s="21"/>
      <c r="BW424" s="22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</row>
    <row r="425" spans="1:227" s="2" customFormat="1">
      <c r="A425" s="20" t="s">
        <v>87</v>
      </c>
      <c r="B425" s="17" t="s">
        <v>131</v>
      </c>
      <c r="C425" s="49" t="s">
        <v>96</v>
      </c>
      <c r="D425" s="2" t="s">
        <v>2406</v>
      </c>
      <c r="E425" s="2" t="s">
        <v>2409</v>
      </c>
      <c r="F425" s="102" t="s">
        <v>2410</v>
      </c>
      <c r="G425" s="5" t="s">
        <v>153</v>
      </c>
      <c r="H425" s="132" t="s">
        <v>153</v>
      </c>
      <c r="I425" s="5" t="s">
        <v>1021</v>
      </c>
      <c r="K425" s="13">
        <v>70</v>
      </c>
      <c r="M425" s="2" t="s">
        <v>2456</v>
      </c>
      <c r="N425" s="15">
        <v>40031</v>
      </c>
      <c r="AA425" s="28"/>
      <c r="AL425" s="22"/>
      <c r="AN425" s="2" t="s">
        <v>2473</v>
      </c>
      <c r="AU425" s="2">
        <v>24</v>
      </c>
      <c r="BA425" s="22" t="s">
        <v>949</v>
      </c>
      <c r="BE425" s="2" t="s">
        <v>907</v>
      </c>
      <c r="BF425" s="8"/>
      <c r="BG425" s="8">
        <v>12</v>
      </c>
      <c r="BH425" s="8"/>
      <c r="BI425" s="8"/>
      <c r="BJ425" s="8"/>
      <c r="BP425" s="21"/>
      <c r="BW425" s="22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</row>
    <row r="426" spans="1:227" s="2" customFormat="1">
      <c r="A426" s="20" t="s">
        <v>87</v>
      </c>
      <c r="B426" s="17" t="s">
        <v>131</v>
      </c>
      <c r="C426" s="49" t="s">
        <v>96</v>
      </c>
      <c r="D426" s="2" t="s">
        <v>2355</v>
      </c>
      <c r="E426" s="2" t="s">
        <v>2411</v>
      </c>
      <c r="F426" s="102" t="s">
        <v>2412</v>
      </c>
      <c r="G426" s="2" t="s">
        <v>153</v>
      </c>
      <c r="H426" s="22" t="s">
        <v>163</v>
      </c>
      <c r="I426" s="5" t="s">
        <v>1021</v>
      </c>
      <c r="K426" s="13">
        <v>79.989999999999995</v>
      </c>
      <c r="M426" s="2" t="s">
        <v>2457</v>
      </c>
      <c r="N426" s="15">
        <v>40031</v>
      </c>
      <c r="AA426" s="28"/>
      <c r="AL426" s="22"/>
      <c r="BA426" s="22" t="s">
        <v>949</v>
      </c>
      <c r="BF426" s="8"/>
      <c r="BG426" s="8"/>
      <c r="BH426" s="8"/>
      <c r="BI426" s="8"/>
      <c r="BJ426" s="8"/>
      <c r="BP426" s="21"/>
      <c r="BW426" s="22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</row>
    <row r="427" spans="1:227" s="2" customFormat="1">
      <c r="A427" s="20" t="s">
        <v>87</v>
      </c>
      <c r="B427" s="17" t="s">
        <v>131</v>
      </c>
      <c r="C427" s="49" t="s">
        <v>96</v>
      </c>
      <c r="D427" s="2" t="s">
        <v>2355</v>
      </c>
      <c r="E427" s="2" t="s">
        <v>2413</v>
      </c>
      <c r="F427" s="102" t="s">
        <v>2414</v>
      </c>
      <c r="G427" s="5" t="s">
        <v>153</v>
      </c>
      <c r="H427" s="132" t="s">
        <v>153</v>
      </c>
      <c r="I427" s="5" t="s">
        <v>1021</v>
      </c>
      <c r="K427" s="13">
        <v>49.99</v>
      </c>
      <c r="M427" s="4" t="s">
        <v>2458</v>
      </c>
      <c r="N427" s="15">
        <v>40031</v>
      </c>
      <c r="AA427" s="28"/>
      <c r="AL427" s="22"/>
      <c r="AN427" s="2" t="s">
        <v>2471</v>
      </c>
      <c r="AZ427" s="2" t="s">
        <v>2479</v>
      </c>
      <c r="BA427" s="22" t="s">
        <v>949</v>
      </c>
      <c r="BE427" s="2" t="s">
        <v>907</v>
      </c>
      <c r="BF427" s="8"/>
      <c r="BG427" s="8">
        <v>7.2</v>
      </c>
      <c r="BH427" s="8"/>
      <c r="BI427" s="8"/>
      <c r="BJ427" s="8"/>
      <c r="BP427" s="21"/>
      <c r="BW427" s="22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</row>
    <row r="428" spans="1:227" s="2" customFormat="1">
      <c r="A428" s="20" t="s">
        <v>87</v>
      </c>
      <c r="B428" s="17" t="s">
        <v>131</v>
      </c>
      <c r="C428" s="49" t="s">
        <v>96</v>
      </c>
      <c r="D428" s="2" t="s">
        <v>2355</v>
      </c>
      <c r="E428" s="2" t="s">
        <v>2415</v>
      </c>
      <c r="F428" s="102">
        <v>83410</v>
      </c>
      <c r="G428" s="2" t="s">
        <v>163</v>
      </c>
      <c r="H428" s="22" t="s">
        <v>163</v>
      </c>
      <c r="I428" s="5" t="s">
        <v>1021</v>
      </c>
      <c r="K428" s="13">
        <v>24.99</v>
      </c>
      <c r="N428" s="15">
        <v>40031</v>
      </c>
      <c r="AA428" s="28"/>
      <c r="AL428" s="22"/>
      <c r="AU428" s="2">
        <v>24</v>
      </c>
      <c r="AW428" s="2">
        <v>1450080000</v>
      </c>
      <c r="BA428" s="22" t="s">
        <v>949</v>
      </c>
      <c r="BF428" s="8"/>
      <c r="BG428" s="8"/>
      <c r="BH428" s="8"/>
      <c r="BI428" s="8"/>
      <c r="BJ428" s="8"/>
      <c r="BP428" s="21"/>
      <c r="BW428" s="22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</row>
    <row r="429" spans="1:227" s="2" customFormat="1">
      <c r="A429" s="20" t="s">
        <v>87</v>
      </c>
      <c r="B429" s="17" t="s">
        <v>131</v>
      </c>
      <c r="C429" s="49" t="s">
        <v>96</v>
      </c>
      <c r="D429" s="2" t="s">
        <v>2355</v>
      </c>
      <c r="E429" s="2" t="s">
        <v>2416</v>
      </c>
      <c r="F429" s="102" t="s">
        <v>2417</v>
      </c>
      <c r="G429" s="2" t="s">
        <v>163</v>
      </c>
      <c r="H429" s="22" t="s">
        <v>163</v>
      </c>
      <c r="I429" s="5" t="s">
        <v>1021</v>
      </c>
      <c r="K429" s="13">
        <v>39.99</v>
      </c>
      <c r="N429" s="15">
        <v>40031</v>
      </c>
      <c r="AA429" s="28"/>
      <c r="AL429" s="22"/>
      <c r="AU429" s="2">
        <v>24</v>
      </c>
      <c r="AV429" s="2" t="s">
        <v>2403</v>
      </c>
      <c r="BA429" s="22" t="s">
        <v>949</v>
      </c>
      <c r="BF429" s="8"/>
      <c r="BG429" s="8"/>
      <c r="BH429" s="8"/>
      <c r="BI429" s="8"/>
      <c r="BJ429" s="8"/>
      <c r="BP429" s="21"/>
      <c r="BW429" s="22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</row>
    <row r="430" spans="1:227" s="2" customFormat="1">
      <c r="A430" s="20" t="s">
        <v>87</v>
      </c>
      <c r="B430" s="17" t="s">
        <v>131</v>
      </c>
      <c r="C430" s="49" t="s">
        <v>96</v>
      </c>
      <c r="D430" s="2" t="s">
        <v>2355</v>
      </c>
      <c r="E430" s="2" t="s">
        <v>2418</v>
      </c>
      <c r="F430" s="102" t="s">
        <v>2419</v>
      </c>
      <c r="G430" s="5" t="s">
        <v>153</v>
      </c>
      <c r="H430" s="132" t="s">
        <v>153</v>
      </c>
      <c r="I430" s="5" t="s">
        <v>1021</v>
      </c>
      <c r="K430" s="13">
        <v>49.99</v>
      </c>
      <c r="M430" s="2" t="s">
        <v>2459</v>
      </c>
      <c r="N430" s="15">
        <v>40031</v>
      </c>
      <c r="AA430" s="28"/>
      <c r="AL430" s="22"/>
      <c r="AN430" s="2" t="s">
        <v>2471</v>
      </c>
      <c r="AZ430" s="2" t="s">
        <v>2480</v>
      </c>
      <c r="BA430" s="22" t="s">
        <v>949</v>
      </c>
      <c r="BE430" s="2" t="s">
        <v>907</v>
      </c>
      <c r="BF430" s="8"/>
      <c r="BG430" s="8">
        <v>9.6</v>
      </c>
      <c r="BH430" s="8"/>
      <c r="BI430" s="8"/>
      <c r="BJ430" s="8"/>
      <c r="BP430" s="21"/>
      <c r="BW430" s="22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</row>
    <row r="431" spans="1:227" s="2" customFormat="1">
      <c r="A431" s="20" t="s">
        <v>87</v>
      </c>
      <c r="B431" s="17" t="s">
        <v>131</v>
      </c>
      <c r="C431" s="49" t="s">
        <v>96</v>
      </c>
      <c r="D431" s="2" t="s">
        <v>2355</v>
      </c>
      <c r="E431" s="2" t="s">
        <v>2420</v>
      </c>
      <c r="F431" s="102" t="s">
        <v>2421</v>
      </c>
      <c r="G431" s="5" t="s">
        <v>153</v>
      </c>
      <c r="H431" s="132" t="s">
        <v>153</v>
      </c>
      <c r="I431" s="5" t="s">
        <v>1021</v>
      </c>
      <c r="K431" s="13">
        <v>70.12</v>
      </c>
      <c r="M431" s="2" t="s">
        <v>2460</v>
      </c>
      <c r="N431" s="15">
        <v>40031</v>
      </c>
      <c r="AA431" s="28"/>
      <c r="AL431" s="22"/>
      <c r="AN431" s="2" t="s">
        <v>2471</v>
      </c>
      <c r="AU431" s="2">
        <v>6</v>
      </c>
      <c r="AW431" s="2" t="s">
        <v>2476</v>
      </c>
      <c r="BA431" s="22" t="s">
        <v>949</v>
      </c>
      <c r="BE431" s="2" t="s">
        <v>907</v>
      </c>
      <c r="BF431" s="8"/>
      <c r="BG431" s="8"/>
      <c r="BH431" s="8"/>
      <c r="BI431" s="8"/>
      <c r="BJ431" s="8"/>
      <c r="BP431" s="21"/>
      <c r="BW431" s="22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</row>
    <row r="432" spans="1:227" s="2" customFormat="1">
      <c r="A432" s="20" t="s">
        <v>87</v>
      </c>
      <c r="B432" s="17" t="s">
        <v>131</v>
      </c>
      <c r="C432" s="49" t="s">
        <v>96</v>
      </c>
      <c r="D432" s="2" t="s">
        <v>2355</v>
      </c>
      <c r="E432" s="2" t="s">
        <v>2422</v>
      </c>
      <c r="F432" s="102">
        <v>83411</v>
      </c>
      <c r="G432" s="2" t="s">
        <v>163</v>
      </c>
      <c r="H432" s="22" t="s">
        <v>163</v>
      </c>
      <c r="I432" s="5" t="s">
        <v>1021</v>
      </c>
      <c r="K432" s="13">
        <v>44.95</v>
      </c>
      <c r="N432" s="15">
        <v>40031</v>
      </c>
      <c r="AA432" s="28"/>
      <c r="AL432" s="22"/>
      <c r="AU432" s="2">
        <v>24</v>
      </c>
      <c r="BA432" s="22" t="s">
        <v>949</v>
      </c>
      <c r="BF432" s="8"/>
      <c r="BG432" s="8"/>
      <c r="BH432" s="8"/>
      <c r="BI432" s="8"/>
      <c r="BJ432" s="8"/>
      <c r="BP432" s="21"/>
      <c r="BW432" s="22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</row>
    <row r="433" spans="1:227" s="2" customFormat="1">
      <c r="A433" s="20" t="s">
        <v>87</v>
      </c>
      <c r="B433" s="17" t="s">
        <v>131</v>
      </c>
      <c r="C433" s="49" t="s">
        <v>96</v>
      </c>
      <c r="D433" s="2" t="s">
        <v>2355</v>
      </c>
      <c r="E433" s="2" t="s">
        <v>2423</v>
      </c>
      <c r="F433" s="102" t="s">
        <v>2424</v>
      </c>
      <c r="G433" s="5" t="s">
        <v>153</v>
      </c>
      <c r="H433" s="132" t="s">
        <v>153</v>
      </c>
      <c r="I433" s="5" t="s">
        <v>991</v>
      </c>
      <c r="K433" s="13">
        <v>59.99</v>
      </c>
      <c r="M433" s="2" t="s">
        <v>2461</v>
      </c>
      <c r="N433" s="15">
        <v>40031</v>
      </c>
      <c r="AA433" s="28"/>
      <c r="AL433" s="22"/>
      <c r="AN433" s="2" t="s">
        <v>2473</v>
      </c>
      <c r="AU433" s="2">
        <v>24</v>
      </c>
      <c r="AZ433" s="2" t="s">
        <v>2481</v>
      </c>
      <c r="BA433" s="22" t="s">
        <v>949</v>
      </c>
      <c r="BE433" s="2" t="s">
        <v>907</v>
      </c>
      <c r="BF433" s="8"/>
      <c r="BG433" s="8"/>
      <c r="BH433" s="8"/>
      <c r="BI433" s="8"/>
      <c r="BJ433" s="8"/>
      <c r="BP433" s="21"/>
      <c r="BW433" s="22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</row>
    <row r="434" spans="1:227" s="2" customFormat="1">
      <c r="A434" s="20" t="s">
        <v>87</v>
      </c>
      <c r="B434" s="17" t="s">
        <v>131</v>
      </c>
      <c r="C434" s="49" t="s">
        <v>96</v>
      </c>
      <c r="D434" s="2" t="s">
        <v>2355</v>
      </c>
      <c r="E434" s="2" t="s">
        <v>2425</v>
      </c>
      <c r="F434" s="102" t="s">
        <v>2426</v>
      </c>
      <c r="G434" s="5" t="s">
        <v>153</v>
      </c>
      <c r="H434" s="132" t="s">
        <v>153</v>
      </c>
      <c r="I434" s="5" t="s">
        <v>2355</v>
      </c>
      <c r="K434" s="13">
        <v>49.99</v>
      </c>
      <c r="M434" s="2" t="s">
        <v>2462</v>
      </c>
      <c r="N434" s="15">
        <v>40032</v>
      </c>
      <c r="AA434" s="28"/>
      <c r="AL434" s="22"/>
      <c r="AN434" s="2" t="s">
        <v>2473</v>
      </c>
      <c r="AU434" s="2">
        <v>20</v>
      </c>
      <c r="BA434" s="22" t="s">
        <v>949</v>
      </c>
      <c r="BE434" s="2" t="s">
        <v>907</v>
      </c>
      <c r="BF434" s="8"/>
      <c r="BG434" s="8"/>
      <c r="BH434" s="8"/>
      <c r="BI434" s="8"/>
      <c r="BJ434" s="8"/>
      <c r="BP434" s="21"/>
      <c r="BW434" s="22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</row>
    <row r="435" spans="1:227" s="2" customFormat="1">
      <c r="A435" s="20" t="s">
        <v>87</v>
      </c>
      <c r="B435" s="17" t="s">
        <v>131</v>
      </c>
      <c r="C435" s="49" t="s">
        <v>96</v>
      </c>
      <c r="D435" s="2" t="s">
        <v>2355</v>
      </c>
      <c r="E435" s="2" t="s">
        <v>2427</v>
      </c>
      <c r="F435" s="102" t="s">
        <v>2428</v>
      </c>
      <c r="G435" s="5" t="s">
        <v>153</v>
      </c>
      <c r="H435" s="132" t="s">
        <v>153</v>
      </c>
      <c r="I435" s="5" t="s">
        <v>2429</v>
      </c>
      <c r="K435" s="13">
        <v>49.99</v>
      </c>
      <c r="M435" s="4" t="s">
        <v>2463</v>
      </c>
      <c r="N435" s="15">
        <v>40032</v>
      </c>
      <c r="AA435" s="28"/>
      <c r="AL435" s="22"/>
      <c r="AN435" s="2" t="s">
        <v>2471</v>
      </c>
      <c r="AU435" s="2">
        <v>16</v>
      </c>
      <c r="AW435" s="2">
        <v>60778</v>
      </c>
      <c r="BA435" s="22" t="s">
        <v>949</v>
      </c>
      <c r="BE435" s="2" t="s">
        <v>907</v>
      </c>
      <c r="BF435" s="8"/>
      <c r="BG435" s="8">
        <v>24</v>
      </c>
      <c r="BH435" s="8"/>
      <c r="BI435" s="8"/>
      <c r="BJ435" s="8"/>
      <c r="BP435" s="21"/>
      <c r="BW435" s="22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</row>
    <row r="436" spans="1:227" s="2" customFormat="1">
      <c r="A436" s="20" t="s">
        <v>87</v>
      </c>
      <c r="B436" s="17" t="s">
        <v>131</v>
      </c>
      <c r="C436" s="49" t="s">
        <v>96</v>
      </c>
      <c r="D436" s="2" t="s">
        <v>2430</v>
      </c>
      <c r="E436" s="2" t="s">
        <v>2431</v>
      </c>
      <c r="F436" s="102" t="s">
        <v>2432</v>
      </c>
      <c r="G436" s="5" t="s">
        <v>153</v>
      </c>
      <c r="H436" s="132" t="s">
        <v>153</v>
      </c>
      <c r="I436" s="5" t="s">
        <v>991</v>
      </c>
      <c r="K436" s="13">
        <v>129.99</v>
      </c>
      <c r="M436" s="2" t="s">
        <v>2464</v>
      </c>
      <c r="N436" s="15">
        <v>40031</v>
      </c>
      <c r="AA436" s="28"/>
      <c r="AL436" s="22"/>
      <c r="AN436" s="2" t="s">
        <v>2473</v>
      </c>
      <c r="BA436" s="22" t="s">
        <v>949</v>
      </c>
      <c r="BF436" s="8"/>
      <c r="BG436" s="8"/>
      <c r="BH436" s="8"/>
      <c r="BI436" s="8"/>
      <c r="BJ436" s="8"/>
      <c r="BP436" s="21"/>
      <c r="BW436" s="22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</row>
    <row r="437" spans="1:227" s="2" customFormat="1">
      <c r="A437" s="20" t="s">
        <v>87</v>
      </c>
      <c r="B437" s="17" t="s">
        <v>131</v>
      </c>
      <c r="C437" s="49" t="s">
        <v>96</v>
      </c>
      <c r="D437" s="2" t="s">
        <v>2433</v>
      </c>
      <c r="E437" s="2" t="s">
        <v>2434</v>
      </c>
      <c r="F437" s="102" t="s">
        <v>2434</v>
      </c>
      <c r="G437" s="2" t="s">
        <v>153</v>
      </c>
      <c r="H437" s="22" t="s">
        <v>162</v>
      </c>
      <c r="I437" s="5" t="s">
        <v>1021</v>
      </c>
      <c r="K437" s="13">
        <v>56.05</v>
      </c>
      <c r="M437" s="2" t="s">
        <v>2465</v>
      </c>
      <c r="N437" s="15">
        <v>40031</v>
      </c>
      <c r="AA437" s="28"/>
      <c r="AL437" s="22"/>
      <c r="AN437" s="2" t="s">
        <v>2473</v>
      </c>
      <c r="AZ437" s="2" t="s">
        <v>2482</v>
      </c>
      <c r="BA437" s="22" t="s">
        <v>949</v>
      </c>
      <c r="BE437" s="2" t="s">
        <v>907</v>
      </c>
      <c r="BF437" s="8"/>
      <c r="BG437" s="8">
        <v>6</v>
      </c>
      <c r="BH437" s="8"/>
      <c r="BI437" s="8"/>
      <c r="BJ437" s="8"/>
      <c r="BP437" s="21"/>
      <c r="BW437" s="22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</row>
    <row r="438" spans="1:227" s="2" customFormat="1">
      <c r="A438" s="20" t="s">
        <v>87</v>
      </c>
      <c r="B438" s="17" t="s">
        <v>131</v>
      </c>
      <c r="C438" s="49" t="s">
        <v>96</v>
      </c>
      <c r="D438" s="2" t="s">
        <v>2433</v>
      </c>
      <c r="E438" s="2" t="s">
        <v>2435</v>
      </c>
      <c r="F438" s="102" t="s">
        <v>2436</v>
      </c>
      <c r="G438" s="2" t="s">
        <v>163</v>
      </c>
      <c r="H438" s="22" t="s">
        <v>163</v>
      </c>
      <c r="I438" s="5" t="s">
        <v>1021</v>
      </c>
      <c r="K438" s="13">
        <v>34.99</v>
      </c>
      <c r="N438" s="15">
        <v>40031</v>
      </c>
      <c r="AA438" s="28"/>
      <c r="AL438" s="22"/>
      <c r="BA438" s="22" t="s">
        <v>949</v>
      </c>
      <c r="BF438" s="8"/>
      <c r="BG438" s="8"/>
      <c r="BH438" s="8"/>
      <c r="BI438" s="8"/>
      <c r="BJ438" s="8"/>
      <c r="BP438" s="21"/>
      <c r="BW438" s="22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</row>
    <row r="439" spans="1:227" s="2" customFormat="1">
      <c r="A439" s="20" t="s">
        <v>87</v>
      </c>
      <c r="B439" s="17" t="s">
        <v>131</v>
      </c>
      <c r="C439" s="49" t="s">
        <v>96</v>
      </c>
      <c r="D439" s="2" t="s">
        <v>2433</v>
      </c>
      <c r="E439" s="2" t="s">
        <v>2437</v>
      </c>
      <c r="F439" s="102"/>
      <c r="G439" s="2" t="s">
        <v>163</v>
      </c>
      <c r="H439" s="22" t="s">
        <v>163</v>
      </c>
      <c r="I439" s="5" t="s">
        <v>1021</v>
      </c>
      <c r="K439" s="13">
        <v>18.489999999999998</v>
      </c>
      <c r="N439" s="15">
        <v>40031</v>
      </c>
      <c r="AA439" s="28"/>
      <c r="AL439" s="22"/>
      <c r="BA439" s="22" t="s">
        <v>949</v>
      </c>
      <c r="BF439" s="8"/>
      <c r="BG439" s="8"/>
      <c r="BH439" s="8"/>
      <c r="BI439" s="8"/>
      <c r="BJ439" s="8"/>
      <c r="BP439" s="21"/>
      <c r="BW439" s="22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</row>
    <row r="440" spans="1:227" s="2" customFormat="1">
      <c r="A440" s="20" t="s">
        <v>87</v>
      </c>
      <c r="B440" s="17" t="s">
        <v>131</v>
      </c>
      <c r="C440" s="49" t="s">
        <v>96</v>
      </c>
      <c r="D440" s="2" t="s">
        <v>2438</v>
      </c>
      <c r="E440" s="2" t="s">
        <v>2439</v>
      </c>
      <c r="F440" s="102" t="s">
        <v>2440</v>
      </c>
      <c r="G440" s="2" t="s">
        <v>153</v>
      </c>
      <c r="H440" s="22" t="s">
        <v>162</v>
      </c>
      <c r="I440" s="5" t="s">
        <v>1021</v>
      </c>
      <c r="K440" s="13">
        <v>69</v>
      </c>
      <c r="M440" s="2" t="s">
        <v>2466</v>
      </c>
      <c r="N440" s="15">
        <v>40031</v>
      </c>
      <c r="AA440" s="28"/>
      <c r="AL440" s="22"/>
      <c r="BA440" s="22" t="s">
        <v>949</v>
      </c>
      <c r="BF440" s="8"/>
      <c r="BG440" s="8">
        <v>10.8</v>
      </c>
      <c r="BH440" s="8"/>
      <c r="BI440" s="8"/>
      <c r="BJ440" s="8"/>
      <c r="BP440" s="21"/>
      <c r="BW440" s="22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</row>
    <row r="441" spans="1:227" s="2" customFormat="1">
      <c r="A441" s="20" t="s">
        <v>87</v>
      </c>
      <c r="B441" s="17" t="s">
        <v>131</v>
      </c>
      <c r="C441" s="49" t="s">
        <v>96</v>
      </c>
      <c r="D441" s="2" t="s">
        <v>2438</v>
      </c>
      <c r="E441" s="2" t="s">
        <v>2441</v>
      </c>
      <c r="F441" s="102" t="s">
        <v>2442</v>
      </c>
      <c r="G441" s="2" t="s">
        <v>163</v>
      </c>
      <c r="H441" s="22" t="s">
        <v>163</v>
      </c>
      <c r="I441" s="5" t="s">
        <v>1021</v>
      </c>
      <c r="K441" s="13">
        <v>99.99</v>
      </c>
      <c r="N441" s="15">
        <v>40031</v>
      </c>
      <c r="AA441" s="28"/>
      <c r="AL441" s="22"/>
      <c r="BA441" s="22" t="s">
        <v>949</v>
      </c>
      <c r="BF441" s="8"/>
      <c r="BG441" s="8"/>
      <c r="BH441" s="8"/>
      <c r="BI441" s="8"/>
      <c r="BJ441" s="8"/>
      <c r="BP441" s="21"/>
      <c r="BW441" s="22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</row>
    <row r="442" spans="1:227" s="2" customFormat="1">
      <c r="A442" s="20" t="s">
        <v>87</v>
      </c>
      <c r="B442" s="17" t="s">
        <v>131</v>
      </c>
      <c r="C442" s="49" t="s">
        <v>96</v>
      </c>
      <c r="D442" s="2" t="s">
        <v>2438</v>
      </c>
      <c r="E442" s="2" t="s">
        <v>2443</v>
      </c>
      <c r="F442" s="102" t="s">
        <v>2444</v>
      </c>
      <c r="G442" s="2" t="s">
        <v>153</v>
      </c>
      <c r="H442" s="22" t="s">
        <v>162</v>
      </c>
      <c r="I442" s="5" t="s">
        <v>1021</v>
      </c>
      <c r="K442" s="13">
        <v>75</v>
      </c>
      <c r="M442" s="2" t="s">
        <v>2467</v>
      </c>
      <c r="N442" s="15">
        <v>40031</v>
      </c>
      <c r="AA442" s="28"/>
      <c r="AL442" s="22"/>
      <c r="AU442" s="2">
        <v>3</v>
      </c>
      <c r="BA442" s="22" t="s">
        <v>949</v>
      </c>
      <c r="BF442" s="8"/>
      <c r="BG442" s="8"/>
      <c r="BH442" s="8"/>
      <c r="BI442" s="8"/>
      <c r="BJ442" s="8"/>
      <c r="BP442" s="21"/>
      <c r="BW442" s="22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</row>
    <row r="443" spans="1:227" s="2" customFormat="1">
      <c r="A443" s="20" t="s">
        <v>87</v>
      </c>
      <c r="B443" s="17" t="s">
        <v>131</v>
      </c>
      <c r="C443" s="49" t="s">
        <v>96</v>
      </c>
      <c r="D443" s="2" t="s">
        <v>1159</v>
      </c>
      <c r="E443" s="2" t="s">
        <v>2445</v>
      </c>
      <c r="F443" s="102" t="s">
        <v>2445</v>
      </c>
      <c r="G443" s="2" t="s">
        <v>163</v>
      </c>
      <c r="H443" s="22" t="s">
        <v>163</v>
      </c>
      <c r="I443" s="5" t="s">
        <v>1021</v>
      </c>
      <c r="K443" s="13">
        <v>49.99</v>
      </c>
      <c r="N443" s="15">
        <v>40031</v>
      </c>
      <c r="AA443" s="28"/>
      <c r="AL443" s="22"/>
      <c r="BA443" s="22" t="s">
        <v>949</v>
      </c>
      <c r="BF443" s="8"/>
      <c r="BG443" s="8"/>
      <c r="BH443" s="8"/>
      <c r="BI443" s="8"/>
      <c r="BJ443" s="8"/>
      <c r="BP443" s="21"/>
      <c r="BW443" s="22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</row>
    <row r="444" spans="1:227" s="2" customFormat="1">
      <c r="A444" s="20" t="s">
        <v>87</v>
      </c>
      <c r="B444" s="17" t="s">
        <v>131</v>
      </c>
      <c r="C444" s="49" t="s">
        <v>96</v>
      </c>
      <c r="D444" s="2" t="s">
        <v>1159</v>
      </c>
      <c r="E444" s="2" t="s">
        <v>2446</v>
      </c>
      <c r="F444" s="102" t="s">
        <v>2447</v>
      </c>
      <c r="G444" s="5" t="s">
        <v>153</v>
      </c>
      <c r="H444" s="132" t="s">
        <v>153</v>
      </c>
      <c r="I444" s="5" t="s">
        <v>1021</v>
      </c>
      <c r="K444" s="13">
        <v>166.19</v>
      </c>
      <c r="M444" s="2" t="s">
        <v>2468</v>
      </c>
      <c r="N444" s="15">
        <v>40031</v>
      </c>
      <c r="AA444" s="28"/>
      <c r="AL444" s="22"/>
      <c r="AN444" s="2" t="s">
        <v>2473</v>
      </c>
      <c r="AU444" s="2">
        <v>20</v>
      </c>
      <c r="BA444" s="22" t="s">
        <v>949</v>
      </c>
      <c r="BE444" s="2" t="s">
        <v>2484</v>
      </c>
      <c r="BF444" s="8"/>
      <c r="BG444" s="8">
        <v>18</v>
      </c>
      <c r="BH444" s="8"/>
      <c r="BI444" s="8"/>
      <c r="BJ444" s="8"/>
      <c r="BP444" s="21"/>
      <c r="BW444" s="22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</row>
    <row r="445" spans="1:227" s="2" customFormat="1">
      <c r="A445" s="20" t="s">
        <v>87</v>
      </c>
      <c r="B445" s="17" t="s">
        <v>131</v>
      </c>
      <c r="C445" s="49" t="s">
        <v>96</v>
      </c>
      <c r="D445" s="2" t="s">
        <v>1159</v>
      </c>
      <c r="E445" s="2" t="s">
        <v>1160</v>
      </c>
      <c r="F445" s="168"/>
      <c r="G445" s="2" t="s">
        <v>153</v>
      </c>
      <c r="H445" s="22" t="s">
        <v>163</v>
      </c>
      <c r="I445" s="2" t="s">
        <v>314</v>
      </c>
      <c r="J445" s="2" t="s">
        <v>153</v>
      </c>
      <c r="K445" s="13">
        <v>132.82</v>
      </c>
      <c r="L445" s="2" t="s">
        <v>153</v>
      </c>
      <c r="M445" s="2" t="s">
        <v>1161</v>
      </c>
      <c r="N445" s="15">
        <v>40451</v>
      </c>
      <c r="AA445" s="28"/>
      <c r="AL445" s="22"/>
      <c r="AM445" s="2" t="s">
        <v>153</v>
      </c>
      <c r="AN445" s="2" t="s">
        <v>429</v>
      </c>
      <c r="AO445" s="2" t="s">
        <v>202</v>
      </c>
      <c r="BA445" s="22"/>
      <c r="BE445" s="2" t="s">
        <v>1162</v>
      </c>
      <c r="BF445" s="8"/>
      <c r="BG445" s="8">
        <v>18</v>
      </c>
      <c r="BH445" s="8"/>
      <c r="BI445" s="8"/>
      <c r="BJ445" s="8"/>
      <c r="BP445" s="22"/>
      <c r="BW445" s="22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</row>
    <row r="446" spans="1:227" s="2" customFormat="1">
      <c r="A446" s="20" t="s">
        <v>87</v>
      </c>
      <c r="B446" s="17" t="s">
        <v>131</v>
      </c>
      <c r="C446" s="49" t="s">
        <v>96</v>
      </c>
      <c r="D446" s="2" t="s">
        <v>2378</v>
      </c>
      <c r="E446" s="2" t="s">
        <v>2448</v>
      </c>
      <c r="F446" s="102" t="s">
        <v>2449</v>
      </c>
      <c r="G446" s="2" t="s">
        <v>163</v>
      </c>
      <c r="H446" s="22" t="s">
        <v>163</v>
      </c>
      <c r="I446" s="5" t="s">
        <v>1021</v>
      </c>
      <c r="K446" s="13">
        <v>68.5</v>
      </c>
      <c r="N446" s="15">
        <v>40031</v>
      </c>
      <c r="AA446" s="28"/>
      <c r="AL446" s="22"/>
      <c r="AU446" s="2">
        <v>24</v>
      </c>
      <c r="BA446" s="22" t="s">
        <v>949</v>
      </c>
      <c r="BF446" s="8"/>
      <c r="BG446" s="8"/>
      <c r="BH446" s="8"/>
      <c r="BI446" s="8"/>
      <c r="BJ446" s="8"/>
      <c r="BP446" s="21"/>
      <c r="BW446" s="22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</row>
    <row r="447" spans="1:227" s="2" customFormat="1">
      <c r="A447" s="20" t="s">
        <v>87</v>
      </c>
      <c r="B447" s="17" t="s">
        <v>131</v>
      </c>
      <c r="C447" s="49" t="s">
        <v>96</v>
      </c>
      <c r="D447" s="2" t="s">
        <v>2378</v>
      </c>
      <c r="E447" s="2" t="s">
        <v>2450</v>
      </c>
      <c r="F447" s="102" t="s">
        <v>2451</v>
      </c>
      <c r="G447" s="5" t="s">
        <v>153</v>
      </c>
      <c r="H447" s="132" t="s">
        <v>153</v>
      </c>
      <c r="I447" s="5" t="s">
        <v>991</v>
      </c>
      <c r="K447" s="13">
        <v>69.989999999999995</v>
      </c>
      <c r="M447" s="2" t="s">
        <v>2469</v>
      </c>
      <c r="N447" s="15">
        <v>40031</v>
      </c>
      <c r="AA447" s="28"/>
      <c r="AL447" s="22"/>
      <c r="AZ447" s="2" t="s">
        <v>2483</v>
      </c>
      <c r="BA447" s="22" t="s">
        <v>949</v>
      </c>
      <c r="BE447" s="2" t="s">
        <v>907</v>
      </c>
      <c r="BF447" s="8"/>
      <c r="BG447" s="8"/>
      <c r="BH447" s="8"/>
      <c r="BI447" s="8"/>
      <c r="BJ447" s="8"/>
      <c r="BP447" s="21"/>
      <c r="BW447" s="22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</row>
    <row r="448" spans="1:227" s="2" customFormat="1">
      <c r="A448" s="20" t="s">
        <v>87</v>
      </c>
      <c r="B448" s="17" t="s">
        <v>131</v>
      </c>
      <c r="C448" s="49" t="s">
        <v>96</v>
      </c>
      <c r="D448" s="2" t="s">
        <v>2452</v>
      </c>
      <c r="E448" s="2" t="s">
        <v>2453</v>
      </c>
      <c r="F448" s="102"/>
      <c r="G448" s="5" t="s">
        <v>153</v>
      </c>
      <c r="H448" s="132" t="s">
        <v>153</v>
      </c>
      <c r="I448" s="5" t="s">
        <v>1021</v>
      </c>
      <c r="K448" s="13">
        <v>28.97</v>
      </c>
      <c r="M448" s="2" t="s">
        <v>2470</v>
      </c>
      <c r="N448" s="15">
        <v>40032</v>
      </c>
      <c r="AA448" s="28"/>
      <c r="AL448" s="22"/>
      <c r="AN448" s="2" t="s">
        <v>2471</v>
      </c>
      <c r="BA448" s="22"/>
      <c r="BF448" s="8"/>
      <c r="BG448" s="8"/>
      <c r="BH448" s="8"/>
      <c r="BI448" s="8"/>
      <c r="BJ448" s="8"/>
      <c r="BP448" s="21"/>
      <c r="BW448" s="22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</row>
    <row r="449" spans="1:227" s="2" customFormat="1">
      <c r="A449" s="20" t="s">
        <v>87</v>
      </c>
      <c r="B449" s="17" t="s">
        <v>132</v>
      </c>
      <c r="C449" s="49" t="s">
        <v>97</v>
      </c>
      <c r="D449" s="108"/>
      <c r="E449" s="91"/>
      <c r="F449" s="167"/>
      <c r="G449" s="91"/>
      <c r="H449" s="93"/>
      <c r="I449" s="91"/>
      <c r="J449" s="91"/>
      <c r="K449" s="113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109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3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3"/>
      <c r="BB449" s="91"/>
      <c r="BC449" s="91"/>
      <c r="BD449" s="91"/>
      <c r="BE449" s="91"/>
      <c r="BF449" s="92"/>
      <c r="BG449" s="92"/>
      <c r="BH449" s="92"/>
      <c r="BI449" s="92"/>
      <c r="BJ449" s="92"/>
      <c r="BK449" s="91"/>
      <c r="BL449" s="91"/>
      <c r="BM449" s="91"/>
      <c r="BN449" s="91"/>
      <c r="BO449" s="91"/>
      <c r="BP449" s="93"/>
      <c r="BQ449" s="91"/>
      <c r="BR449" s="91"/>
      <c r="BS449" s="91"/>
      <c r="BT449" s="91"/>
      <c r="BU449" s="91"/>
      <c r="BV449" s="91"/>
      <c r="BW449" s="93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</row>
    <row r="450" spans="1:227" s="2" customFormat="1">
      <c r="A450" s="20" t="s">
        <v>87</v>
      </c>
      <c r="B450" s="17" t="s">
        <v>132</v>
      </c>
      <c r="C450" s="49" t="s">
        <v>98</v>
      </c>
      <c r="D450" s="2" t="s">
        <v>2540</v>
      </c>
      <c r="E450" s="2" t="s">
        <v>2541</v>
      </c>
      <c r="F450" s="14">
        <v>91926</v>
      </c>
      <c r="G450" s="2" t="s">
        <v>163</v>
      </c>
      <c r="H450" s="22" t="s">
        <v>153</v>
      </c>
      <c r="I450" s="6" t="s">
        <v>2544</v>
      </c>
      <c r="K450" s="6">
        <v>39.99</v>
      </c>
      <c r="M450" s="6" t="s">
        <v>2545</v>
      </c>
      <c r="N450" s="72">
        <v>40056</v>
      </c>
      <c r="AA450" s="28"/>
      <c r="AB450" s="6">
        <v>24</v>
      </c>
      <c r="AC450" s="6"/>
      <c r="AD450" s="6"/>
      <c r="AJ450" s="6" t="s">
        <v>2546</v>
      </c>
      <c r="AK450" s="6" t="s">
        <v>2547</v>
      </c>
      <c r="AL450" s="22" t="s">
        <v>949</v>
      </c>
      <c r="BA450" s="22"/>
      <c r="BF450" s="8"/>
      <c r="BG450" s="8"/>
      <c r="BH450" s="8"/>
      <c r="BI450" s="8"/>
      <c r="BJ450" s="8"/>
      <c r="BP450" s="22"/>
      <c r="BW450" s="22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</row>
    <row r="451" spans="1:227" s="2" customFormat="1">
      <c r="A451" s="20" t="s">
        <v>87</v>
      </c>
      <c r="B451" s="17" t="s">
        <v>132</v>
      </c>
      <c r="C451" s="49" t="s">
        <v>98</v>
      </c>
      <c r="D451" s="2" t="s">
        <v>2542</v>
      </c>
      <c r="E451" s="6" t="s">
        <v>2543</v>
      </c>
      <c r="F451" s="14">
        <v>53765</v>
      </c>
      <c r="G451" s="2" t="s">
        <v>163</v>
      </c>
      <c r="H451" s="22" t="s">
        <v>153</v>
      </c>
      <c r="K451" s="6">
        <v>166</v>
      </c>
      <c r="AA451" s="28"/>
      <c r="AB451" s="6">
        <v>24</v>
      </c>
      <c r="AC451" s="6">
        <v>750</v>
      </c>
      <c r="AD451" s="6">
        <f>AB451*AC451/1000</f>
        <v>18</v>
      </c>
      <c r="AE451" s="6" t="s">
        <v>2548</v>
      </c>
      <c r="AF451" s="6" t="s">
        <v>2548</v>
      </c>
      <c r="AJ451" s="6" t="s">
        <v>2546</v>
      </c>
      <c r="AK451" s="6" t="s">
        <v>2549</v>
      </c>
      <c r="AL451" s="22" t="s">
        <v>949</v>
      </c>
      <c r="BA451" s="22"/>
      <c r="BF451" s="8"/>
      <c r="BG451" s="8"/>
      <c r="BH451" s="8"/>
      <c r="BI451" s="8"/>
      <c r="BJ451" s="8"/>
      <c r="BP451" s="22"/>
      <c r="BW451" s="22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</row>
    <row r="452" spans="1:227" s="2" customFormat="1">
      <c r="A452" s="20" t="s">
        <v>87</v>
      </c>
      <c r="B452" s="17" t="s">
        <v>132</v>
      </c>
      <c r="C452" s="49" t="s">
        <v>99</v>
      </c>
      <c r="D452" s="2" t="s">
        <v>3389</v>
      </c>
      <c r="E452" s="6" t="s">
        <v>3390</v>
      </c>
      <c r="F452" s="14" t="s">
        <v>3390</v>
      </c>
      <c r="G452" s="2" t="s">
        <v>163</v>
      </c>
      <c r="H452" s="22" t="s">
        <v>153</v>
      </c>
      <c r="K452" s="6"/>
      <c r="M452" s="6"/>
      <c r="N452" s="72"/>
      <c r="AA452" s="28"/>
      <c r="AB452" s="6">
        <v>24</v>
      </c>
      <c r="AC452" s="6"/>
      <c r="AD452" s="6"/>
      <c r="AH452" s="6"/>
      <c r="AI452" s="6"/>
      <c r="AJ452" s="6"/>
      <c r="AK452" s="6" t="s">
        <v>3392</v>
      </c>
      <c r="AL452" s="22" t="s">
        <v>949</v>
      </c>
      <c r="BA452" s="22"/>
      <c r="BF452" s="8"/>
      <c r="BG452" s="8"/>
      <c r="BH452" s="8"/>
      <c r="BI452" s="8"/>
      <c r="BJ452" s="8"/>
      <c r="BP452" s="22"/>
      <c r="BW452" s="22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</row>
    <row r="453" spans="1:227" s="2" customFormat="1">
      <c r="A453" s="20" t="s">
        <v>87</v>
      </c>
      <c r="B453" s="17" t="s">
        <v>132</v>
      </c>
      <c r="C453" s="49" t="s">
        <v>99</v>
      </c>
      <c r="D453" s="2" t="s">
        <v>2512</v>
      </c>
      <c r="E453" s="6" t="s">
        <v>3391</v>
      </c>
      <c r="F453" s="14"/>
      <c r="G453" s="2" t="s">
        <v>163</v>
      </c>
      <c r="H453" s="22" t="s">
        <v>153</v>
      </c>
      <c r="K453" s="6"/>
      <c r="M453" s="6"/>
      <c r="N453" s="72"/>
      <c r="AA453" s="28"/>
      <c r="AB453" s="6">
        <v>24</v>
      </c>
      <c r="AC453" s="6">
        <v>400</v>
      </c>
      <c r="AD453" s="6">
        <f>AB453*AC453/1000</f>
        <v>9.6</v>
      </c>
      <c r="AH453" s="6" t="s">
        <v>3393</v>
      </c>
      <c r="AI453" s="6">
        <v>30</v>
      </c>
      <c r="AJ453" s="6" t="s">
        <v>2546</v>
      </c>
      <c r="AK453" s="6" t="s">
        <v>3394</v>
      </c>
      <c r="AL453" s="22" t="s">
        <v>949</v>
      </c>
      <c r="BA453" s="22"/>
      <c r="BF453" s="8"/>
      <c r="BG453" s="8"/>
      <c r="BH453" s="8"/>
      <c r="BI453" s="8"/>
      <c r="BJ453" s="8"/>
      <c r="BP453" s="22"/>
      <c r="BW453" s="22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</row>
    <row r="454" spans="1:227" s="2" customFormat="1">
      <c r="A454" s="20" t="s">
        <v>87</v>
      </c>
      <c r="B454" s="17" t="s">
        <v>133</v>
      </c>
      <c r="C454" s="49" t="s">
        <v>100</v>
      </c>
      <c r="D454" s="108"/>
      <c r="E454" s="91"/>
      <c r="F454" s="167"/>
      <c r="G454" s="91"/>
      <c r="H454" s="93"/>
      <c r="I454" s="91"/>
      <c r="J454" s="91"/>
      <c r="K454" s="113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109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3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3"/>
      <c r="BB454" s="91"/>
      <c r="BC454" s="91"/>
      <c r="BD454" s="91"/>
      <c r="BE454" s="91"/>
      <c r="BF454" s="92"/>
      <c r="BG454" s="92"/>
      <c r="BH454" s="92"/>
      <c r="BI454" s="92"/>
      <c r="BJ454" s="92"/>
      <c r="BK454" s="91"/>
      <c r="BL454" s="91"/>
      <c r="BM454" s="91"/>
      <c r="BN454" s="91"/>
      <c r="BO454" s="91"/>
      <c r="BP454" s="93"/>
      <c r="BQ454" s="91"/>
      <c r="BR454" s="91"/>
      <c r="BS454" s="91"/>
      <c r="BT454" s="91"/>
      <c r="BU454" s="91"/>
      <c r="BV454" s="91"/>
      <c r="BW454" s="93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</row>
    <row r="455" spans="1:227" s="2" customFormat="1">
      <c r="A455" s="20" t="s">
        <v>87</v>
      </c>
      <c r="B455" s="17" t="s">
        <v>133</v>
      </c>
      <c r="C455" s="49" t="s">
        <v>101</v>
      </c>
      <c r="D455" s="108"/>
      <c r="E455" s="91"/>
      <c r="F455" s="167"/>
      <c r="G455" s="91"/>
      <c r="H455" s="93"/>
      <c r="I455" s="91"/>
      <c r="J455" s="91"/>
      <c r="K455" s="113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109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3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3"/>
      <c r="BB455" s="91"/>
      <c r="BC455" s="91"/>
      <c r="BD455" s="91"/>
      <c r="BE455" s="91"/>
      <c r="BF455" s="92"/>
      <c r="BG455" s="92"/>
      <c r="BH455" s="92"/>
      <c r="BI455" s="92"/>
      <c r="BJ455" s="92"/>
      <c r="BK455" s="91"/>
      <c r="BL455" s="91"/>
      <c r="BM455" s="91"/>
      <c r="BN455" s="91"/>
      <c r="BO455" s="91"/>
      <c r="BP455" s="93"/>
      <c r="BQ455" s="91"/>
      <c r="BR455" s="91"/>
      <c r="BS455" s="91"/>
      <c r="BT455" s="91"/>
      <c r="BU455" s="91"/>
      <c r="BV455" s="91"/>
      <c r="BW455" s="93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</row>
    <row r="456" spans="1:227" s="2" customFormat="1">
      <c r="A456" s="20" t="s">
        <v>87</v>
      </c>
      <c r="B456" s="17" t="s">
        <v>133</v>
      </c>
      <c r="C456" s="49" t="s">
        <v>102</v>
      </c>
      <c r="D456" s="108"/>
      <c r="E456" s="91"/>
      <c r="F456" s="167"/>
      <c r="G456" s="91"/>
      <c r="H456" s="93"/>
      <c r="I456" s="91"/>
      <c r="J456" s="91"/>
      <c r="K456" s="113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109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3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3"/>
      <c r="BB456" s="91"/>
      <c r="BC456" s="91"/>
      <c r="BD456" s="91"/>
      <c r="BE456" s="91"/>
      <c r="BF456" s="92"/>
      <c r="BG456" s="92"/>
      <c r="BH456" s="92"/>
      <c r="BI456" s="92"/>
      <c r="BJ456" s="92"/>
      <c r="BK456" s="91"/>
      <c r="BL456" s="91"/>
      <c r="BM456" s="91"/>
      <c r="BN456" s="91"/>
      <c r="BO456" s="91"/>
      <c r="BP456" s="93"/>
      <c r="BQ456" s="91"/>
      <c r="BR456" s="91"/>
      <c r="BS456" s="91"/>
      <c r="BT456" s="91"/>
      <c r="BU456" s="91"/>
      <c r="BV456" s="91"/>
      <c r="BW456" s="93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</row>
    <row r="457" spans="1:227" s="2" customFormat="1" ht="12" customHeight="1">
      <c r="A457" s="20" t="s">
        <v>87</v>
      </c>
      <c r="B457" s="17" t="s">
        <v>135</v>
      </c>
      <c r="C457" s="49" t="s">
        <v>107</v>
      </c>
      <c r="D457" s="108"/>
      <c r="E457" s="91"/>
      <c r="F457" s="167"/>
      <c r="G457" s="91"/>
      <c r="H457" s="93"/>
      <c r="I457" s="91"/>
      <c r="J457" s="91"/>
      <c r="K457" s="113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109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3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3"/>
      <c r="BB457" s="91"/>
      <c r="BC457" s="91"/>
      <c r="BD457" s="91"/>
      <c r="BE457" s="91"/>
      <c r="BF457" s="92"/>
      <c r="BG457" s="92"/>
      <c r="BH457" s="92"/>
      <c r="BI457" s="92"/>
      <c r="BJ457" s="92"/>
      <c r="BK457" s="91"/>
      <c r="BL457" s="91"/>
      <c r="BM457" s="91"/>
      <c r="BN457" s="91"/>
      <c r="BO457" s="91"/>
      <c r="BP457" s="93"/>
      <c r="BQ457" s="91"/>
      <c r="BR457" s="91"/>
      <c r="BS457" s="91"/>
      <c r="BT457" s="91"/>
      <c r="BU457" s="91"/>
      <c r="BV457" s="91"/>
      <c r="BW457" s="93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</row>
    <row r="458" spans="1:227" s="2" customFormat="1">
      <c r="A458" s="20" t="s">
        <v>87</v>
      </c>
      <c r="B458" s="17" t="s">
        <v>135</v>
      </c>
      <c r="C458" s="49" t="s">
        <v>108</v>
      </c>
      <c r="D458" s="108"/>
      <c r="E458" s="91"/>
      <c r="F458" s="167"/>
      <c r="G458" s="91"/>
      <c r="H458" s="93"/>
      <c r="I458" s="91"/>
      <c r="J458" s="91"/>
      <c r="K458" s="113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109"/>
      <c r="AB458" s="91"/>
      <c r="AC458" s="91"/>
      <c r="AD458" s="91"/>
      <c r="AE458" s="91"/>
      <c r="AF458" s="91"/>
      <c r="AG458" s="91"/>
      <c r="AH458" s="134"/>
      <c r="AI458" s="91"/>
      <c r="AJ458" s="91"/>
      <c r="AK458" s="91"/>
      <c r="AL458" s="93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3"/>
      <c r="BB458" s="91"/>
      <c r="BC458" s="91"/>
      <c r="BD458" s="91"/>
      <c r="BE458" s="91"/>
      <c r="BF458" s="92"/>
      <c r="BG458" s="92"/>
      <c r="BH458" s="92"/>
      <c r="BI458" s="92"/>
      <c r="BJ458" s="92"/>
      <c r="BK458" s="91"/>
      <c r="BL458" s="91"/>
      <c r="BM458" s="91"/>
      <c r="BN458" s="91"/>
      <c r="BO458" s="91"/>
      <c r="BP458" s="93"/>
      <c r="BQ458" s="91"/>
      <c r="BR458" s="91"/>
      <c r="BS458" s="91"/>
      <c r="BT458" s="91"/>
      <c r="BU458" s="91"/>
      <c r="BV458" s="91"/>
      <c r="BW458" s="93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</row>
    <row r="459" spans="1:227" s="2" customFormat="1">
      <c r="A459" s="20" t="s">
        <v>87</v>
      </c>
      <c r="B459" s="17" t="s">
        <v>135</v>
      </c>
      <c r="C459" s="49" t="s">
        <v>149</v>
      </c>
      <c r="D459" s="108"/>
      <c r="E459" s="91"/>
      <c r="F459" s="167"/>
      <c r="G459" s="91"/>
      <c r="H459" s="93"/>
      <c r="I459" s="91"/>
      <c r="J459" s="91"/>
      <c r="K459" s="113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109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3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3"/>
      <c r="BB459" s="91"/>
      <c r="BC459" s="91"/>
      <c r="BD459" s="91"/>
      <c r="BE459" s="91"/>
      <c r="BF459" s="92"/>
      <c r="BG459" s="92"/>
      <c r="BH459" s="92"/>
      <c r="BI459" s="92"/>
      <c r="BJ459" s="92"/>
      <c r="BK459" s="91"/>
      <c r="BL459" s="91"/>
      <c r="BM459" s="91"/>
      <c r="BN459" s="91"/>
      <c r="BO459" s="91"/>
      <c r="BP459" s="93"/>
      <c r="BQ459" s="91"/>
      <c r="BR459" s="91"/>
      <c r="BS459" s="91"/>
      <c r="BT459" s="91"/>
      <c r="BU459" s="91"/>
      <c r="BV459" s="91"/>
      <c r="BW459" s="93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</row>
    <row r="460" spans="1:227" s="2" customFormat="1">
      <c r="A460" s="20" t="s">
        <v>87</v>
      </c>
      <c r="B460" s="17" t="s">
        <v>135</v>
      </c>
      <c r="C460" s="49" t="s">
        <v>110</v>
      </c>
      <c r="D460" s="2" t="s">
        <v>890</v>
      </c>
      <c r="E460" s="2" t="s">
        <v>897</v>
      </c>
      <c r="F460" s="102" t="s">
        <v>895</v>
      </c>
      <c r="G460" s="2" t="s">
        <v>153</v>
      </c>
      <c r="H460" s="22" t="s">
        <v>163</v>
      </c>
      <c r="I460" s="2" t="s">
        <v>314</v>
      </c>
      <c r="J460" s="2" t="s">
        <v>153</v>
      </c>
      <c r="K460" s="117">
        <v>54.99</v>
      </c>
      <c r="M460" s="4" t="s">
        <v>896</v>
      </c>
      <c r="N460" s="15">
        <v>40424</v>
      </c>
      <c r="AA460" s="28"/>
      <c r="AL460" s="22"/>
      <c r="AX460" s="59"/>
      <c r="BA460" s="22"/>
      <c r="BF460" s="8">
        <v>1</v>
      </c>
      <c r="BG460" s="8">
        <v>6</v>
      </c>
      <c r="BH460" s="8">
        <v>2.5</v>
      </c>
      <c r="BI460" s="8">
        <f>BG460*BH460*BF460</f>
        <v>15</v>
      </c>
      <c r="BJ460" s="8"/>
      <c r="BL460" s="60"/>
      <c r="BN460" s="59"/>
      <c r="BO460" s="6" t="s">
        <v>898</v>
      </c>
      <c r="BP460" s="22"/>
      <c r="BQ460" s="2" t="s">
        <v>620</v>
      </c>
      <c r="BW460" s="22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</row>
    <row r="461" spans="1:227" s="2" customFormat="1">
      <c r="A461" s="20" t="s">
        <v>87</v>
      </c>
      <c r="B461" s="17" t="s">
        <v>135</v>
      </c>
      <c r="C461" s="49" t="s">
        <v>110</v>
      </c>
      <c r="D461" s="2" t="s">
        <v>890</v>
      </c>
      <c r="E461" s="2" t="s">
        <v>891</v>
      </c>
      <c r="F461" s="102" t="s">
        <v>892</v>
      </c>
      <c r="G461" s="2" t="s">
        <v>153</v>
      </c>
      <c r="H461" s="22" t="s">
        <v>163</v>
      </c>
      <c r="I461" s="2" t="s">
        <v>314</v>
      </c>
      <c r="J461" s="2" t="s">
        <v>153</v>
      </c>
      <c r="K461" s="13">
        <v>29.88</v>
      </c>
      <c r="M461" s="2" t="s">
        <v>893</v>
      </c>
      <c r="N461" s="15">
        <v>40424</v>
      </c>
      <c r="AA461" s="28"/>
      <c r="AL461" s="22"/>
      <c r="AM461" s="2" t="s">
        <v>153</v>
      </c>
      <c r="AN461" s="2" t="s">
        <v>642</v>
      </c>
      <c r="AO461" s="2" t="s">
        <v>213</v>
      </c>
      <c r="AY461" s="2" t="s">
        <v>894</v>
      </c>
      <c r="AZ461" s="2" t="s">
        <v>893</v>
      </c>
      <c r="BA461" s="22"/>
      <c r="BB461" s="2" t="s">
        <v>153</v>
      </c>
      <c r="BF461" s="8">
        <v>2</v>
      </c>
      <c r="BG461" s="8">
        <v>6</v>
      </c>
      <c r="BH461" s="8">
        <v>4.2</v>
      </c>
      <c r="BI461" s="8">
        <f>BG461*BH461*BF461</f>
        <v>50.400000000000006</v>
      </c>
      <c r="BJ461" s="8"/>
      <c r="BO461" s="2" t="s">
        <v>893</v>
      </c>
      <c r="BP461" s="22"/>
      <c r="BQ461" s="2" t="s">
        <v>620</v>
      </c>
      <c r="BW461" s="22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</row>
    <row r="462" spans="1:227" s="2" customFormat="1">
      <c r="A462" s="20" t="s">
        <v>87</v>
      </c>
      <c r="B462" s="17" t="s">
        <v>135</v>
      </c>
      <c r="C462" s="49" t="s">
        <v>110</v>
      </c>
      <c r="D462" s="2" t="s">
        <v>198</v>
      </c>
      <c r="E462" s="2" t="s">
        <v>240</v>
      </c>
      <c r="F462" s="102" t="s">
        <v>241</v>
      </c>
      <c r="G462" s="2" t="s">
        <v>153</v>
      </c>
      <c r="H462" s="22" t="s">
        <v>163</v>
      </c>
      <c r="I462" s="2" t="s">
        <v>242</v>
      </c>
      <c r="J462" s="2" t="s">
        <v>153</v>
      </c>
      <c r="K462" s="117">
        <v>58.09</v>
      </c>
      <c r="M462" s="2" t="s">
        <v>243</v>
      </c>
      <c r="N462" s="15">
        <v>40389</v>
      </c>
      <c r="AA462" s="28"/>
      <c r="AL462" s="22"/>
      <c r="AM462" s="2" t="s">
        <v>163</v>
      </c>
      <c r="AO462" s="2" t="s">
        <v>202</v>
      </c>
      <c r="AP462" s="2">
        <v>120</v>
      </c>
      <c r="AQ462" s="2">
        <v>36</v>
      </c>
      <c r="AU462" s="2">
        <v>1</v>
      </c>
      <c r="AV462" s="2" t="s">
        <v>163</v>
      </c>
      <c r="AW462" s="2" t="s">
        <v>244</v>
      </c>
      <c r="AX462" s="59">
        <v>102</v>
      </c>
      <c r="AZ462" s="2" t="s">
        <v>245</v>
      </c>
      <c r="BA462" s="22"/>
      <c r="BB462" s="2" t="s">
        <v>163</v>
      </c>
      <c r="BE462" s="2" t="s">
        <v>227</v>
      </c>
      <c r="BF462" s="8">
        <v>1</v>
      </c>
      <c r="BG462" s="8">
        <v>36</v>
      </c>
      <c r="BH462" s="8"/>
      <c r="BI462" s="8" t="str">
        <f>IF((BH462=0)," ? ",(BG462*BH462))</f>
        <v xml:space="preserve"> ? </v>
      </c>
      <c r="BJ462" s="8"/>
      <c r="BK462" s="2" t="s">
        <v>246</v>
      </c>
      <c r="BL462" s="60">
        <v>169.99</v>
      </c>
      <c r="BM462" s="2" t="s">
        <v>295</v>
      </c>
      <c r="BN462" s="59" t="s">
        <v>254</v>
      </c>
      <c r="BO462" s="6" t="s">
        <v>251</v>
      </c>
      <c r="BP462" s="22" t="s">
        <v>252</v>
      </c>
      <c r="BQ462" s="2" t="s">
        <v>620</v>
      </c>
      <c r="BW462" s="22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</row>
    <row r="463" spans="1:227" s="2" customFormat="1">
      <c r="A463" s="20" t="s">
        <v>87</v>
      </c>
      <c r="B463" s="17" t="s">
        <v>135</v>
      </c>
      <c r="C463" s="49" t="s">
        <v>110</v>
      </c>
      <c r="D463" s="2" t="s">
        <v>904</v>
      </c>
      <c r="E463" s="2" t="s">
        <v>620</v>
      </c>
      <c r="F463" s="102" t="s">
        <v>905</v>
      </c>
      <c r="G463" s="2" t="s">
        <v>153</v>
      </c>
      <c r="H463" s="22" t="s">
        <v>163</v>
      </c>
      <c r="I463" s="2" t="s">
        <v>314</v>
      </c>
      <c r="J463" s="2" t="s">
        <v>153</v>
      </c>
      <c r="K463" s="117">
        <v>41.7</v>
      </c>
      <c r="M463" s="2" t="s">
        <v>906</v>
      </c>
      <c r="N463" s="15">
        <v>40424</v>
      </c>
      <c r="AA463" s="28"/>
      <c r="AL463" s="22"/>
      <c r="AX463" s="59"/>
      <c r="BA463" s="22"/>
      <c r="BB463" s="2" t="s">
        <v>153</v>
      </c>
      <c r="BE463" s="2" t="s">
        <v>907</v>
      </c>
      <c r="BF463" s="8">
        <v>1</v>
      </c>
      <c r="BG463" s="8">
        <v>4.8</v>
      </c>
      <c r="BH463" s="8">
        <v>0.7</v>
      </c>
      <c r="BI463" s="8">
        <f>BG463*BH463*BF463</f>
        <v>3.36</v>
      </c>
      <c r="BJ463" s="8"/>
      <c r="BL463" s="60"/>
      <c r="BN463" s="59"/>
      <c r="BO463" s="6" t="s">
        <v>908</v>
      </c>
      <c r="BP463" s="22"/>
      <c r="BQ463" s="2" t="s">
        <v>620</v>
      </c>
      <c r="BW463" s="22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</row>
    <row r="464" spans="1:227" s="2" customFormat="1">
      <c r="A464" s="20" t="s">
        <v>87</v>
      </c>
      <c r="B464" s="17" t="s">
        <v>135</v>
      </c>
      <c r="C464" s="49" t="s">
        <v>110</v>
      </c>
      <c r="D464" s="2" t="s">
        <v>909</v>
      </c>
      <c r="E464" s="2" t="s">
        <v>620</v>
      </c>
      <c r="F464" s="102" t="s">
        <v>910</v>
      </c>
      <c r="G464" s="2" t="s">
        <v>153</v>
      </c>
      <c r="H464" s="22" t="s">
        <v>163</v>
      </c>
      <c r="I464" s="2" t="s">
        <v>314</v>
      </c>
      <c r="J464" s="2" t="s">
        <v>153</v>
      </c>
      <c r="K464" s="117">
        <v>79.989999999999995</v>
      </c>
      <c r="M464" s="2" t="s">
        <v>911</v>
      </c>
      <c r="N464" s="15">
        <v>40424</v>
      </c>
      <c r="AA464" s="28"/>
      <c r="AL464" s="22"/>
      <c r="AX464" s="59"/>
      <c r="BA464" s="22"/>
      <c r="BF464" s="8">
        <v>1</v>
      </c>
      <c r="BG464" s="8">
        <v>12</v>
      </c>
      <c r="BH464" s="8">
        <v>3</v>
      </c>
      <c r="BI464" s="8">
        <f>BG464*BH464*BF464</f>
        <v>36</v>
      </c>
      <c r="BJ464" s="8"/>
      <c r="BL464" s="60"/>
      <c r="BN464" s="59"/>
      <c r="BO464" s="6"/>
      <c r="BP464" s="22"/>
      <c r="BW464" s="22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</row>
    <row r="465" spans="1:227" s="2" customFormat="1">
      <c r="A465" s="20" t="s">
        <v>87</v>
      </c>
      <c r="B465" s="17" t="s">
        <v>135</v>
      </c>
      <c r="C465" s="49" t="s">
        <v>110</v>
      </c>
      <c r="D465" s="2" t="s">
        <v>899</v>
      </c>
      <c r="E465" s="2" t="s">
        <v>900</v>
      </c>
      <c r="F465" s="172">
        <v>74301</v>
      </c>
      <c r="G465" s="2" t="s">
        <v>153</v>
      </c>
      <c r="H465" s="22" t="s">
        <v>163</v>
      </c>
      <c r="I465" s="2" t="s">
        <v>314</v>
      </c>
      <c r="J465" s="2" t="s">
        <v>153</v>
      </c>
      <c r="K465" s="117">
        <v>92.27</v>
      </c>
      <c r="M465" s="2" t="s">
        <v>901</v>
      </c>
      <c r="N465" s="15">
        <v>40424</v>
      </c>
      <c r="AA465" s="28"/>
      <c r="AL465" s="22"/>
      <c r="AM465" s="2" t="s">
        <v>153</v>
      </c>
      <c r="AO465" s="2" t="s">
        <v>902</v>
      </c>
      <c r="AX465" s="59"/>
      <c r="AZ465" s="2" t="s">
        <v>901</v>
      </c>
      <c r="BA465" s="22" t="s">
        <v>949</v>
      </c>
      <c r="BB465" s="2" t="s">
        <v>153</v>
      </c>
      <c r="BE465" s="2" t="s">
        <v>227</v>
      </c>
      <c r="BF465" s="8">
        <v>1</v>
      </c>
      <c r="BG465" s="8">
        <v>3.75</v>
      </c>
      <c r="BH465" s="8">
        <v>2</v>
      </c>
      <c r="BI465" s="8">
        <f>BG465*BH465*BF465</f>
        <v>7.5</v>
      </c>
      <c r="BJ465" s="8"/>
      <c r="BL465" s="60"/>
      <c r="BN465" s="59"/>
      <c r="BO465" s="6" t="s">
        <v>903</v>
      </c>
      <c r="BP465" s="22"/>
      <c r="BQ465" s="2" t="s">
        <v>620</v>
      </c>
      <c r="BW465" s="22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</row>
    <row r="466" spans="1:227" s="2" customFormat="1">
      <c r="A466" s="20" t="s">
        <v>87</v>
      </c>
      <c r="B466" s="17" t="s">
        <v>135</v>
      </c>
      <c r="C466" s="49" t="s">
        <v>109</v>
      </c>
      <c r="D466" s="108"/>
      <c r="E466" s="91"/>
      <c r="F466" s="167"/>
      <c r="G466" s="91"/>
      <c r="H466" s="93"/>
      <c r="I466" s="91"/>
      <c r="J466" s="91"/>
      <c r="K466" s="113"/>
      <c r="L466" s="91"/>
      <c r="M466" s="134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109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3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3"/>
      <c r="BB466" s="91"/>
      <c r="BC466" s="91"/>
      <c r="BD466" s="91"/>
      <c r="BE466" s="91"/>
      <c r="BF466" s="92"/>
      <c r="BG466" s="92"/>
      <c r="BH466" s="92"/>
      <c r="BI466" s="92"/>
      <c r="BJ466" s="92"/>
      <c r="BK466" s="91"/>
      <c r="BL466" s="91"/>
      <c r="BM466" s="91"/>
      <c r="BN466" s="91"/>
      <c r="BO466" s="91"/>
      <c r="BP466" s="93"/>
      <c r="BQ466" s="91"/>
      <c r="BR466" s="91"/>
      <c r="BS466" s="91"/>
      <c r="BT466" s="91"/>
      <c r="BU466" s="91"/>
      <c r="BV466" s="91"/>
      <c r="BW466" s="93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</row>
    <row r="467" spans="1:227" s="2" customFormat="1">
      <c r="A467" s="20" t="s">
        <v>87</v>
      </c>
      <c r="B467" s="17" t="s">
        <v>135</v>
      </c>
      <c r="C467" s="49" t="s">
        <v>111</v>
      </c>
      <c r="D467" s="6" t="s">
        <v>3249</v>
      </c>
      <c r="E467" s="6" t="s">
        <v>3250</v>
      </c>
      <c r="F467" s="14"/>
      <c r="G467" s="2" t="s">
        <v>153</v>
      </c>
      <c r="H467" s="21" t="s">
        <v>153</v>
      </c>
      <c r="I467" s="2" t="s">
        <v>3306</v>
      </c>
      <c r="K467" s="6">
        <v>34.99</v>
      </c>
      <c r="M467" s="6" t="s">
        <v>3315</v>
      </c>
      <c r="N467" s="72">
        <v>40028</v>
      </c>
      <c r="AA467" s="28"/>
      <c r="AL467" s="22"/>
      <c r="AN467" s="8"/>
      <c r="AS467" s="8"/>
      <c r="AT467" s="6"/>
      <c r="AU467" s="6">
        <v>1</v>
      </c>
      <c r="BA467" s="22"/>
      <c r="BD467" s="6" t="s">
        <v>3353</v>
      </c>
      <c r="BE467" s="6" t="s">
        <v>1363</v>
      </c>
      <c r="BF467" s="6"/>
      <c r="BG467" s="6"/>
      <c r="BH467" s="6"/>
      <c r="BI467" s="8"/>
      <c r="BJ467" s="8"/>
      <c r="BK467" s="13"/>
      <c r="BP467" s="26"/>
      <c r="BQ467" s="8"/>
      <c r="BR467" s="9"/>
      <c r="BW467" s="22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DI467" s="6"/>
      <c r="DJ467" s="6"/>
      <c r="DK467" s="6"/>
      <c r="DL467" s="6"/>
      <c r="DM467" s="6"/>
      <c r="DN467" s="6"/>
      <c r="DO467" s="6"/>
    </row>
    <row r="468" spans="1:227" s="2" customFormat="1">
      <c r="A468" s="20" t="s">
        <v>87</v>
      </c>
      <c r="B468" s="17" t="s">
        <v>135</v>
      </c>
      <c r="C468" s="49" t="s">
        <v>111</v>
      </c>
      <c r="D468" s="6" t="s">
        <v>3249</v>
      </c>
      <c r="E468" s="6" t="s">
        <v>3251</v>
      </c>
      <c r="F468" s="14" t="s">
        <v>3252</v>
      </c>
      <c r="G468" s="2" t="s">
        <v>153</v>
      </c>
      <c r="H468" s="21" t="s">
        <v>163</v>
      </c>
      <c r="I468" s="2" t="s">
        <v>314</v>
      </c>
      <c r="K468" s="6">
        <v>16.29</v>
      </c>
      <c r="M468" s="6" t="s">
        <v>3316</v>
      </c>
      <c r="N468" s="72">
        <v>40030</v>
      </c>
      <c r="AA468" s="28"/>
      <c r="AL468" s="22"/>
      <c r="AN468" s="8"/>
      <c r="AS468" s="8"/>
      <c r="AT468" s="6"/>
      <c r="AU468" s="6">
        <v>6</v>
      </c>
      <c r="BA468" s="22"/>
      <c r="BD468" s="6" t="s">
        <v>3353</v>
      </c>
      <c r="BE468" s="6" t="s">
        <v>1363</v>
      </c>
      <c r="BF468" s="6">
        <v>4</v>
      </c>
      <c r="BG468" s="6"/>
      <c r="BH468" s="6"/>
      <c r="BI468" s="8"/>
      <c r="BJ468" s="8"/>
      <c r="BK468" s="13"/>
      <c r="BP468" s="26"/>
      <c r="BQ468" s="8"/>
      <c r="BR468" s="9"/>
      <c r="BW468" s="22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DI468" s="6"/>
      <c r="DJ468" s="6"/>
      <c r="DK468" s="6"/>
      <c r="DL468" s="6"/>
      <c r="DM468" s="6"/>
      <c r="DN468" s="6"/>
      <c r="DO468" s="6"/>
    </row>
    <row r="469" spans="1:227" s="2" customFormat="1">
      <c r="A469" s="20" t="s">
        <v>87</v>
      </c>
      <c r="B469" s="17" t="s">
        <v>135</v>
      </c>
      <c r="C469" s="49" t="s">
        <v>111</v>
      </c>
      <c r="D469" s="6" t="s">
        <v>3249</v>
      </c>
      <c r="E469" s="6" t="s">
        <v>3253</v>
      </c>
      <c r="F469" s="14" t="s">
        <v>3254</v>
      </c>
      <c r="G469" s="2" t="s">
        <v>153</v>
      </c>
      <c r="H469" s="21" t="s">
        <v>163</v>
      </c>
      <c r="I469" s="2" t="s">
        <v>3307</v>
      </c>
      <c r="K469" s="6">
        <v>34.619999999999997</v>
      </c>
      <c r="M469" s="6" t="s">
        <v>3317</v>
      </c>
      <c r="N469" s="72">
        <v>40030</v>
      </c>
      <c r="AA469" s="28"/>
      <c r="AL469" s="22"/>
      <c r="AN469" s="8"/>
      <c r="AS469" s="8"/>
      <c r="AT469" s="6"/>
      <c r="AU469" s="6"/>
      <c r="BA469" s="22"/>
      <c r="BD469" s="6" t="s">
        <v>3353</v>
      </c>
      <c r="BE469" s="6" t="s">
        <v>1363</v>
      </c>
      <c r="BF469" s="6">
        <v>4</v>
      </c>
      <c r="BG469" s="6"/>
      <c r="BH469" s="6"/>
      <c r="BI469" s="8"/>
      <c r="BJ469" s="8"/>
      <c r="BK469" s="13"/>
      <c r="BP469" s="26"/>
      <c r="BQ469" s="8"/>
      <c r="BR469" s="9"/>
      <c r="BW469" s="22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DI469" s="6"/>
      <c r="DJ469" s="6"/>
      <c r="DK469" s="6"/>
      <c r="DL469" s="6"/>
      <c r="DM469" s="6"/>
      <c r="DN469" s="6"/>
      <c r="DO469" s="6"/>
    </row>
    <row r="470" spans="1:227" s="2" customFormat="1">
      <c r="A470" s="20" t="s">
        <v>87</v>
      </c>
      <c r="B470" s="17" t="s">
        <v>135</v>
      </c>
      <c r="C470" s="49" t="s">
        <v>111</v>
      </c>
      <c r="D470" s="6" t="s">
        <v>3255</v>
      </c>
      <c r="E470" s="6" t="s">
        <v>3256</v>
      </c>
      <c r="F470" s="14" t="s">
        <v>3257</v>
      </c>
      <c r="G470" s="2" t="s">
        <v>153</v>
      </c>
      <c r="H470" s="21" t="s">
        <v>163</v>
      </c>
      <c r="I470" s="2" t="s">
        <v>991</v>
      </c>
      <c r="K470" s="6">
        <v>33.99</v>
      </c>
      <c r="M470" s="6" t="s">
        <v>3318</v>
      </c>
      <c r="N470" s="72">
        <v>40028</v>
      </c>
      <c r="AA470" s="28"/>
      <c r="AL470" s="22"/>
      <c r="AN470" s="8"/>
      <c r="AS470" s="8"/>
      <c r="AT470" s="6"/>
      <c r="AU470" s="6">
        <v>5</v>
      </c>
      <c r="BA470" s="22"/>
      <c r="BD470" s="6" t="s">
        <v>3354</v>
      </c>
      <c r="BE470" s="6" t="s">
        <v>1363</v>
      </c>
      <c r="BF470" s="6">
        <v>8</v>
      </c>
      <c r="BG470" s="6"/>
      <c r="BH470" s="162">
        <v>2500</v>
      </c>
      <c r="BI470" s="8"/>
      <c r="BJ470" s="8"/>
      <c r="BK470" s="13"/>
      <c r="BP470" s="26"/>
      <c r="BQ470" s="8"/>
      <c r="BR470" s="9"/>
      <c r="BW470" s="22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DI470" s="6"/>
      <c r="DJ470" s="6"/>
      <c r="DK470" s="6"/>
      <c r="DL470" s="6"/>
      <c r="DM470" s="6"/>
      <c r="DN470" s="6"/>
      <c r="DO470" s="6"/>
    </row>
    <row r="471" spans="1:227" s="2" customFormat="1">
      <c r="A471" s="20" t="s">
        <v>87</v>
      </c>
      <c r="B471" s="17" t="s">
        <v>135</v>
      </c>
      <c r="C471" s="49" t="s">
        <v>111</v>
      </c>
      <c r="D471" s="6" t="s">
        <v>3255</v>
      </c>
      <c r="E471" s="6" t="s">
        <v>3258</v>
      </c>
      <c r="F471" s="14" t="s">
        <v>3259</v>
      </c>
      <c r="G471" s="2" t="s">
        <v>153</v>
      </c>
      <c r="H471" s="21" t="s">
        <v>153</v>
      </c>
      <c r="I471" s="2" t="s">
        <v>314</v>
      </c>
      <c r="K471" s="6">
        <v>26.42</v>
      </c>
      <c r="M471" s="6" t="s">
        <v>3319</v>
      </c>
      <c r="N471" s="72">
        <v>40030</v>
      </c>
      <c r="AA471" s="28"/>
      <c r="AL471" s="22"/>
      <c r="AN471" s="8"/>
      <c r="AS471" s="8"/>
      <c r="AT471" s="6"/>
      <c r="AU471" s="6">
        <v>0.25</v>
      </c>
      <c r="BA471" s="22"/>
      <c r="BD471" s="6" t="s">
        <v>3353</v>
      </c>
      <c r="BE471" s="6" t="s">
        <v>1363</v>
      </c>
      <c r="BF471" s="6">
        <v>4</v>
      </c>
      <c r="BG471" s="6"/>
      <c r="BH471" s="6">
        <v>2200</v>
      </c>
      <c r="BI471" s="8"/>
      <c r="BJ471" s="8"/>
      <c r="BK471" s="13"/>
      <c r="BP471" s="26"/>
      <c r="BQ471" s="8"/>
      <c r="BR471" s="9"/>
      <c r="BW471" s="22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DI471" s="6"/>
      <c r="DJ471" s="6"/>
      <c r="DK471" s="6"/>
      <c r="DL471" s="6"/>
      <c r="DM471" s="6"/>
      <c r="DN471" s="6"/>
      <c r="DO471" s="6"/>
    </row>
    <row r="472" spans="1:227" s="2" customFormat="1">
      <c r="A472" s="20" t="s">
        <v>87</v>
      </c>
      <c r="B472" s="17" t="s">
        <v>135</v>
      </c>
      <c r="C472" s="49" t="s">
        <v>111</v>
      </c>
      <c r="D472" s="6" t="s">
        <v>3255</v>
      </c>
      <c r="E472" s="6" t="s">
        <v>3260</v>
      </c>
      <c r="F472" s="14" t="s">
        <v>3261</v>
      </c>
      <c r="G472" s="2" t="s">
        <v>153</v>
      </c>
      <c r="H472" s="21" t="s">
        <v>163</v>
      </c>
      <c r="I472" s="2" t="s">
        <v>3308</v>
      </c>
      <c r="K472" s="6">
        <v>15.99</v>
      </c>
      <c r="M472" s="6" t="s">
        <v>3320</v>
      </c>
      <c r="N472" s="72">
        <v>40030</v>
      </c>
      <c r="AA472" s="28"/>
      <c r="AL472" s="22"/>
      <c r="AN472" s="8"/>
      <c r="AS472" s="8"/>
      <c r="AT472" s="6"/>
      <c r="AU472" s="6" t="s">
        <v>3340</v>
      </c>
      <c r="BA472" s="22"/>
      <c r="BD472" s="6" t="s">
        <v>3355</v>
      </c>
      <c r="BE472" s="6" t="s">
        <v>1363</v>
      </c>
      <c r="BF472" s="6">
        <v>4</v>
      </c>
      <c r="BG472" s="6"/>
      <c r="BH472" s="6">
        <v>2450</v>
      </c>
      <c r="BI472" s="8"/>
      <c r="BJ472" s="8"/>
      <c r="BK472" s="13"/>
      <c r="BP472" s="26"/>
      <c r="BQ472" s="8"/>
      <c r="BR472" s="9"/>
      <c r="BW472" s="22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DI472" s="6"/>
      <c r="DJ472" s="6"/>
      <c r="DK472" s="6"/>
      <c r="DL472" s="6"/>
      <c r="DM472" s="6"/>
      <c r="DN472" s="6"/>
      <c r="DO472" s="6"/>
    </row>
    <row r="473" spans="1:227" s="2" customFormat="1">
      <c r="A473" s="20" t="s">
        <v>87</v>
      </c>
      <c r="B473" s="17" t="s">
        <v>135</v>
      </c>
      <c r="C473" s="49" t="s">
        <v>111</v>
      </c>
      <c r="D473" s="6" t="s">
        <v>3255</v>
      </c>
      <c r="E473" s="6" t="s">
        <v>3262</v>
      </c>
      <c r="F473" s="14" t="s">
        <v>3263</v>
      </c>
      <c r="G473" s="2" t="s">
        <v>153</v>
      </c>
      <c r="H473" s="21" t="s">
        <v>163</v>
      </c>
      <c r="I473" s="2" t="s">
        <v>3309</v>
      </c>
      <c r="K473" s="6">
        <v>11.97</v>
      </c>
      <c r="M473" s="6" t="s">
        <v>3321</v>
      </c>
      <c r="N473" s="72">
        <v>40030</v>
      </c>
      <c r="AA473" s="28"/>
      <c r="AL473" s="22"/>
      <c r="AN473" s="8"/>
      <c r="AS473" s="8"/>
      <c r="AT473" s="6"/>
      <c r="AU473" s="6" t="s">
        <v>3341</v>
      </c>
      <c r="BA473" s="22"/>
      <c r="BD473" s="6" t="s">
        <v>3353</v>
      </c>
      <c r="BE473" s="6" t="s">
        <v>1363</v>
      </c>
      <c r="BF473" s="6">
        <v>4</v>
      </c>
      <c r="BG473" s="6"/>
      <c r="BH473" s="6">
        <v>2450</v>
      </c>
      <c r="BI473" s="8"/>
      <c r="BJ473" s="8"/>
      <c r="BK473" s="13"/>
      <c r="BP473" s="26"/>
      <c r="BQ473" s="8"/>
      <c r="BR473" s="9"/>
      <c r="BW473" s="22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DI473" s="6"/>
      <c r="DJ473" s="6"/>
      <c r="DK473" s="6"/>
      <c r="DL473" s="6"/>
      <c r="DM473" s="6"/>
      <c r="DN473" s="6"/>
      <c r="DO473" s="6"/>
    </row>
    <row r="474" spans="1:227" s="2" customFormat="1">
      <c r="A474" s="20" t="s">
        <v>87</v>
      </c>
      <c r="B474" s="17" t="s">
        <v>135</v>
      </c>
      <c r="C474" s="49" t="s">
        <v>111</v>
      </c>
      <c r="D474" s="6" t="s">
        <v>3255</v>
      </c>
      <c r="E474" s="6" t="s">
        <v>3264</v>
      </c>
      <c r="F474" s="14" t="s">
        <v>3265</v>
      </c>
      <c r="G474" s="2" t="s">
        <v>153</v>
      </c>
      <c r="H474" s="21" t="s">
        <v>153</v>
      </c>
      <c r="I474" s="2" t="s">
        <v>3309</v>
      </c>
      <c r="K474" s="6">
        <v>31.82</v>
      </c>
      <c r="M474" s="6" t="s">
        <v>3322</v>
      </c>
      <c r="N474" s="72">
        <v>40030</v>
      </c>
      <c r="AA474" s="28"/>
      <c r="AL474" s="22"/>
      <c r="AN474" s="8"/>
      <c r="AS474" s="8"/>
      <c r="AT474" s="6"/>
      <c r="AU474" s="6" t="s">
        <v>3342</v>
      </c>
      <c r="BA474" s="22"/>
      <c r="BD474" s="6" t="s">
        <v>3354</v>
      </c>
      <c r="BE474" s="6" t="s">
        <v>1363</v>
      </c>
      <c r="BF474" s="6">
        <v>8</v>
      </c>
      <c r="BG474" s="6"/>
      <c r="BH474" s="6">
        <v>2500</v>
      </c>
      <c r="BI474" s="8"/>
      <c r="BJ474" s="8"/>
      <c r="BK474" s="13"/>
      <c r="BP474" s="26"/>
      <c r="BQ474" s="8"/>
      <c r="BR474" s="9"/>
      <c r="BW474" s="22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DI474" s="6"/>
      <c r="DJ474" s="6"/>
      <c r="DK474" s="6"/>
      <c r="DL474" s="6"/>
      <c r="DM474" s="6"/>
      <c r="DN474" s="6"/>
      <c r="DO474" s="6"/>
    </row>
    <row r="475" spans="1:227" s="2" customFormat="1">
      <c r="A475" s="20" t="s">
        <v>87</v>
      </c>
      <c r="B475" s="17" t="s">
        <v>135</v>
      </c>
      <c r="C475" s="49" t="s">
        <v>111</v>
      </c>
      <c r="D475" s="6" t="s">
        <v>3266</v>
      </c>
      <c r="E475" s="6" t="s">
        <v>3267</v>
      </c>
      <c r="F475" s="14" t="s">
        <v>3268</v>
      </c>
      <c r="G475" s="2" t="s">
        <v>153</v>
      </c>
      <c r="H475" s="21" t="s">
        <v>163</v>
      </c>
      <c r="I475" s="6" t="s">
        <v>3310</v>
      </c>
      <c r="K475" s="6">
        <v>109.95</v>
      </c>
      <c r="M475" s="6" t="s">
        <v>3323</v>
      </c>
      <c r="N475" s="72">
        <v>40029</v>
      </c>
      <c r="AA475" s="28"/>
      <c r="AL475" s="22"/>
      <c r="AN475" s="8"/>
      <c r="AS475" s="8"/>
      <c r="AT475" s="6"/>
      <c r="AU475" s="6" t="s">
        <v>3343</v>
      </c>
      <c r="BA475" s="22"/>
      <c r="BD475" s="6" t="s">
        <v>3356</v>
      </c>
      <c r="BE475" s="6" t="s">
        <v>3357</v>
      </c>
      <c r="BF475" s="161" t="s">
        <v>3363</v>
      </c>
      <c r="BG475" s="6">
        <v>90</v>
      </c>
      <c r="BH475" s="6"/>
      <c r="BI475" s="8"/>
      <c r="BJ475" s="8"/>
      <c r="BK475" s="13"/>
      <c r="BP475" s="26"/>
      <c r="BQ475" s="8"/>
      <c r="BR475" s="9"/>
      <c r="BW475" s="22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DI475" s="6"/>
      <c r="DJ475" s="6"/>
      <c r="DK475" s="6"/>
      <c r="DL475" s="6"/>
      <c r="DM475" s="6"/>
      <c r="DN475" s="6"/>
      <c r="DO475" s="6"/>
    </row>
    <row r="476" spans="1:227" s="2" customFormat="1">
      <c r="A476" s="20" t="s">
        <v>87</v>
      </c>
      <c r="B476" s="17" t="s">
        <v>135</v>
      </c>
      <c r="C476" s="49" t="s">
        <v>111</v>
      </c>
      <c r="D476" s="6" t="s">
        <v>1736</v>
      </c>
      <c r="E476" s="6" t="s">
        <v>3262</v>
      </c>
      <c r="F476" s="14" t="s">
        <v>3269</v>
      </c>
      <c r="G476" s="2" t="s">
        <v>153</v>
      </c>
      <c r="H476" s="21" t="s">
        <v>163</v>
      </c>
      <c r="I476" s="2" t="s">
        <v>2429</v>
      </c>
      <c r="K476" s="6">
        <v>15.67</v>
      </c>
      <c r="M476" s="6" t="s">
        <v>3324</v>
      </c>
      <c r="N476" s="72">
        <v>40029</v>
      </c>
      <c r="AA476" s="28"/>
      <c r="AL476" s="22"/>
      <c r="AN476" s="8"/>
      <c r="AS476" s="8"/>
      <c r="AT476" s="6"/>
      <c r="AU476" s="6"/>
      <c r="BA476" s="22"/>
      <c r="BD476" s="6" t="s">
        <v>3353</v>
      </c>
      <c r="BE476" s="6" t="s">
        <v>1363</v>
      </c>
      <c r="BF476" s="6">
        <v>4</v>
      </c>
      <c r="BG476" s="6"/>
      <c r="BH476" s="6"/>
      <c r="BI476" s="8"/>
      <c r="BJ476" s="8"/>
      <c r="BK476" s="13"/>
      <c r="BP476" s="26"/>
      <c r="BQ476" s="8"/>
      <c r="BR476" s="9"/>
      <c r="BW476" s="22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DI476" s="6"/>
      <c r="DJ476" s="6"/>
      <c r="DK476" s="6"/>
      <c r="DL476" s="6"/>
      <c r="DM476" s="6"/>
      <c r="DN476" s="6"/>
      <c r="DO476" s="6"/>
    </row>
    <row r="477" spans="1:227" s="2" customFormat="1">
      <c r="A477" s="20" t="s">
        <v>87</v>
      </c>
      <c r="B477" s="17" t="s">
        <v>135</v>
      </c>
      <c r="C477" s="49" t="s">
        <v>111</v>
      </c>
      <c r="D477" s="6" t="s">
        <v>3270</v>
      </c>
      <c r="E477" s="6" t="s">
        <v>3271</v>
      </c>
      <c r="F477" s="14" t="s">
        <v>3272</v>
      </c>
      <c r="G477" s="2" t="s">
        <v>153</v>
      </c>
      <c r="H477" s="21" t="s">
        <v>153</v>
      </c>
      <c r="I477" s="2" t="s">
        <v>314</v>
      </c>
      <c r="K477" s="6">
        <v>29.99</v>
      </c>
      <c r="M477" s="6" t="s">
        <v>3325</v>
      </c>
      <c r="N477" s="72">
        <v>40030</v>
      </c>
      <c r="AA477" s="28"/>
      <c r="AL477" s="22"/>
      <c r="AN477" s="8"/>
      <c r="AS477" s="8"/>
      <c r="AT477" s="6" t="s">
        <v>3350</v>
      </c>
      <c r="AU477" s="6"/>
      <c r="BA477" s="22"/>
      <c r="BD477" s="6" t="s">
        <v>3353</v>
      </c>
      <c r="BE477" s="6" t="s">
        <v>3357</v>
      </c>
      <c r="BF477" s="6">
        <v>4</v>
      </c>
      <c r="BG477" s="6"/>
      <c r="BH477" s="6"/>
      <c r="BI477" s="8"/>
      <c r="BJ477" s="8"/>
      <c r="BK477" s="13"/>
      <c r="BP477" s="26"/>
      <c r="BQ477" s="8"/>
      <c r="BR477" s="9"/>
      <c r="BW477" s="22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DI477" s="6"/>
      <c r="DJ477" s="6"/>
      <c r="DK477" s="6"/>
      <c r="DL477" s="6"/>
      <c r="DM477" s="6"/>
      <c r="DN477" s="6"/>
      <c r="DO477" s="6"/>
    </row>
    <row r="478" spans="1:227" s="2" customFormat="1">
      <c r="A478" s="20" t="s">
        <v>87</v>
      </c>
      <c r="B478" s="17" t="s">
        <v>135</v>
      </c>
      <c r="C478" s="49" t="s">
        <v>111</v>
      </c>
      <c r="D478" s="6" t="s">
        <v>3273</v>
      </c>
      <c r="E478" s="6" t="s">
        <v>3274</v>
      </c>
      <c r="F478" s="14" t="s">
        <v>3275</v>
      </c>
      <c r="G478" s="2" t="s">
        <v>153</v>
      </c>
      <c r="H478" s="21" t="s">
        <v>153</v>
      </c>
      <c r="I478" s="6" t="s">
        <v>3310</v>
      </c>
      <c r="K478" s="6">
        <v>118.95</v>
      </c>
      <c r="M478" s="6" t="s">
        <v>3326</v>
      </c>
      <c r="N478" s="72">
        <v>40028</v>
      </c>
      <c r="AA478" s="28"/>
      <c r="AL478" s="22"/>
      <c r="AN478" s="8"/>
      <c r="AS478" s="8"/>
      <c r="AT478" s="6" t="s">
        <v>3351</v>
      </c>
      <c r="AU478" s="6"/>
      <c r="BA478" s="22"/>
      <c r="BD478" s="6" t="s">
        <v>3358</v>
      </c>
      <c r="BE478" s="6" t="s">
        <v>3359</v>
      </c>
      <c r="BF478" s="6" t="s">
        <v>3364</v>
      </c>
      <c r="BG478" s="6"/>
      <c r="BH478" s="6"/>
      <c r="BI478" s="8"/>
      <c r="BJ478" s="8"/>
      <c r="BK478" s="13"/>
      <c r="BP478" s="26"/>
      <c r="BQ478" s="8"/>
      <c r="BR478" s="9"/>
      <c r="BW478" s="22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DI478" s="6"/>
      <c r="DJ478" s="6"/>
      <c r="DK478" s="6"/>
      <c r="DL478" s="6"/>
      <c r="DM478" s="6"/>
      <c r="DN478" s="6"/>
      <c r="DO478" s="6"/>
    </row>
    <row r="479" spans="1:227" s="2" customFormat="1">
      <c r="A479" s="20" t="s">
        <v>87</v>
      </c>
      <c r="B479" s="17" t="s">
        <v>135</v>
      </c>
      <c r="C479" s="49" t="s">
        <v>111</v>
      </c>
      <c r="D479" s="6" t="s">
        <v>3276</v>
      </c>
      <c r="E479" s="6" t="s">
        <v>3277</v>
      </c>
      <c r="F479" s="14" t="s">
        <v>3278</v>
      </c>
      <c r="G479" s="2" t="s">
        <v>153</v>
      </c>
      <c r="H479" s="21" t="s">
        <v>163</v>
      </c>
      <c r="I479" s="2" t="s">
        <v>314</v>
      </c>
      <c r="K479" s="6">
        <v>26.97</v>
      </c>
      <c r="M479" s="6" t="s">
        <v>3327</v>
      </c>
      <c r="N479" s="72">
        <v>40028</v>
      </c>
      <c r="AA479" s="28"/>
      <c r="AL479" s="22"/>
      <c r="AN479" s="8"/>
      <c r="AS479" s="8"/>
      <c r="AT479" s="6"/>
      <c r="AU479" s="161" t="s">
        <v>3344</v>
      </c>
      <c r="BA479" s="22"/>
      <c r="BD479" s="6" t="s">
        <v>3354</v>
      </c>
      <c r="BE479" s="6" t="s">
        <v>3360</v>
      </c>
      <c r="BF479" s="6">
        <v>8</v>
      </c>
      <c r="BG479" s="6"/>
      <c r="BH479" s="6"/>
      <c r="BI479" s="8"/>
      <c r="BJ479" s="8"/>
      <c r="BK479" s="13"/>
      <c r="BP479" s="26"/>
      <c r="BQ479" s="8"/>
      <c r="BR479" s="9"/>
      <c r="BW479" s="22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DI479" s="6"/>
      <c r="DJ479" s="6"/>
      <c r="DK479" s="6"/>
      <c r="DL479" s="6"/>
      <c r="DM479" s="6"/>
      <c r="DN479" s="6"/>
      <c r="DO479" s="6"/>
    </row>
    <row r="480" spans="1:227" s="2" customFormat="1">
      <c r="A480" s="20" t="s">
        <v>87</v>
      </c>
      <c r="B480" s="17" t="s">
        <v>135</v>
      </c>
      <c r="C480" s="49" t="s">
        <v>111</v>
      </c>
      <c r="D480" s="6" t="s">
        <v>3279</v>
      </c>
      <c r="E480" s="6" t="s">
        <v>3280</v>
      </c>
      <c r="F480" s="14" t="s">
        <v>3281</v>
      </c>
      <c r="G480" s="2" t="s">
        <v>153</v>
      </c>
      <c r="H480" s="21" t="s">
        <v>163</v>
      </c>
      <c r="I480" s="2" t="s">
        <v>314</v>
      </c>
      <c r="K480" s="6">
        <v>22.49</v>
      </c>
      <c r="M480" s="6" t="s">
        <v>3328</v>
      </c>
      <c r="N480" s="72">
        <v>40030</v>
      </c>
      <c r="AA480" s="28"/>
      <c r="AL480" s="22"/>
      <c r="AN480" s="8"/>
      <c r="AS480" s="8"/>
      <c r="AT480" s="6"/>
      <c r="AU480" s="6" t="s">
        <v>3345</v>
      </c>
      <c r="BA480" s="22"/>
      <c r="BD480" s="6" t="s">
        <v>3353</v>
      </c>
      <c r="BE480" s="6" t="s">
        <v>1363</v>
      </c>
      <c r="BF480" s="6">
        <v>4</v>
      </c>
      <c r="BG480" s="6"/>
      <c r="BH480" s="6">
        <v>2000</v>
      </c>
      <c r="BI480" s="8"/>
      <c r="BJ480" s="8"/>
      <c r="BK480" s="13"/>
      <c r="BP480" s="26"/>
      <c r="BQ480" s="8"/>
      <c r="BR480" s="9"/>
      <c r="BW480" s="22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DI480" s="6"/>
      <c r="DJ480" s="6"/>
      <c r="DK480" s="6"/>
      <c r="DL480" s="6"/>
      <c r="DM480" s="6"/>
      <c r="DN480" s="6"/>
      <c r="DO480" s="6"/>
    </row>
    <row r="481" spans="1:227" s="2" customFormat="1">
      <c r="A481" s="20" t="s">
        <v>87</v>
      </c>
      <c r="B481" s="17" t="s">
        <v>135</v>
      </c>
      <c r="C481" s="49" t="s">
        <v>111</v>
      </c>
      <c r="D481" s="6" t="s">
        <v>1013</v>
      </c>
      <c r="E481" s="6" t="s">
        <v>3282</v>
      </c>
      <c r="F481" s="14" t="s">
        <v>3283</v>
      </c>
      <c r="G481" s="2" t="s">
        <v>153</v>
      </c>
      <c r="H481" s="21" t="s">
        <v>163</v>
      </c>
      <c r="I481" s="2" t="s">
        <v>314</v>
      </c>
      <c r="K481" s="6">
        <v>19.989999999999998</v>
      </c>
      <c r="M481" s="6" t="s">
        <v>3329</v>
      </c>
      <c r="N481" s="72">
        <v>40028</v>
      </c>
      <c r="AA481" s="28"/>
      <c r="AL481" s="22"/>
      <c r="AN481" s="8"/>
      <c r="AS481" s="8"/>
      <c r="AT481" s="6"/>
      <c r="AU481" s="6"/>
      <c r="BA481" s="22"/>
      <c r="BD481" s="6" t="s">
        <v>1360</v>
      </c>
      <c r="BE481" s="6" t="s">
        <v>1363</v>
      </c>
      <c r="BF481" s="6">
        <v>4</v>
      </c>
      <c r="BG481" s="6"/>
      <c r="BH481" s="6">
        <v>2100</v>
      </c>
      <c r="BI481" s="8"/>
      <c r="BJ481" s="8"/>
      <c r="BK481" s="13"/>
      <c r="BP481" s="26"/>
      <c r="BQ481" s="8"/>
      <c r="BR481" s="9"/>
      <c r="BW481" s="22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DI481" s="6"/>
      <c r="DJ481" s="6"/>
      <c r="DK481" s="6"/>
      <c r="DL481" s="6"/>
      <c r="DM481" s="6"/>
      <c r="DN481" s="6"/>
      <c r="DO481" s="6"/>
    </row>
    <row r="482" spans="1:227" s="2" customFormat="1">
      <c r="A482" s="20" t="s">
        <v>87</v>
      </c>
      <c r="B482" s="17" t="s">
        <v>135</v>
      </c>
      <c r="C482" s="49" t="s">
        <v>111</v>
      </c>
      <c r="D482" s="6" t="s">
        <v>1013</v>
      </c>
      <c r="E482" s="6" t="s">
        <v>3284</v>
      </c>
      <c r="F482" s="14"/>
      <c r="G482" s="2" t="s">
        <v>153</v>
      </c>
      <c r="H482" s="21" t="s">
        <v>163</v>
      </c>
      <c r="I482" s="2" t="s">
        <v>314</v>
      </c>
      <c r="K482" s="6">
        <v>32.1</v>
      </c>
      <c r="M482" s="6" t="s">
        <v>3330</v>
      </c>
      <c r="N482" s="72">
        <v>40030</v>
      </c>
      <c r="AA482" s="28"/>
      <c r="AL482" s="22"/>
      <c r="AN482" s="8"/>
      <c r="AS482" s="8"/>
      <c r="AT482" s="6"/>
      <c r="AU482" s="6"/>
      <c r="BA482" s="22"/>
      <c r="BD482" s="6" t="s">
        <v>3353</v>
      </c>
      <c r="BE482" s="6" t="s">
        <v>1363</v>
      </c>
      <c r="BF482" s="6"/>
      <c r="BG482" s="6"/>
      <c r="BH482" s="6"/>
      <c r="BI482" s="8"/>
      <c r="BJ482" s="8"/>
      <c r="BK482" s="13"/>
      <c r="BP482" s="26"/>
      <c r="BQ482" s="8"/>
      <c r="BR482" s="9"/>
      <c r="BW482" s="22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DI482" s="6"/>
      <c r="DJ482" s="6"/>
      <c r="DK482" s="6"/>
      <c r="DL482" s="6"/>
      <c r="DM482" s="6"/>
      <c r="DN482" s="6"/>
      <c r="DO482" s="6"/>
    </row>
    <row r="483" spans="1:227" s="2" customFormat="1">
      <c r="A483" s="20" t="s">
        <v>87</v>
      </c>
      <c r="B483" s="17" t="s">
        <v>135</v>
      </c>
      <c r="C483" s="49" t="s">
        <v>111</v>
      </c>
      <c r="D483" s="6" t="s">
        <v>3285</v>
      </c>
      <c r="E483" s="6" t="s">
        <v>3286</v>
      </c>
      <c r="F483" s="14" t="s">
        <v>3287</v>
      </c>
      <c r="G483" s="2" t="s">
        <v>153</v>
      </c>
      <c r="H483" s="21" t="s">
        <v>163</v>
      </c>
      <c r="I483" s="2" t="s">
        <v>3311</v>
      </c>
      <c r="K483" s="6">
        <v>9.99</v>
      </c>
      <c r="M483" s="6" t="s">
        <v>3331</v>
      </c>
      <c r="N483" s="72">
        <v>40030</v>
      </c>
      <c r="AA483" s="28"/>
      <c r="AL483" s="22"/>
      <c r="AN483" s="8"/>
      <c r="AS483" s="8"/>
      <c r="AT483" s="6"/>
      <c r="AU483" s="6" t="s">
        <v>3346</v>
      </c>
      <c r="BA483" s="22"/>
      <c r="BD483" s="6" t="s">
        <v>3354</v>
      </c>
      <c r="BE483" s="6" t="s">
        <v>3357</v>
      </c>
      <c r="BF483" s="6">
        <v>4</v>
      </c>
      <c r="BG483" s="6"/>
      <c r="BH483" s="6">
        <v>2000</v>
      </c>
      <c r="BI483" s="8"/>
      <c r="BJ483" s="8"/>
      <c r="BK483" s="13"/>
      <c r="BP483" s="26"/>
      <c r="BQ483" s="8"/>
      <c r="BR483" s="9"/>
      <c r="BW483" s="22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DI483" s="6"/>
      <c r="DJ483" s="6"/>
      <c r="DK483" s="6"/>
      <c r="DL483" s="6"/>
      <c r="DM483" s="6"/>
      <c r="DN483" s="6"/>
      <c r="DO483" s="6"/>
    </row>
    <row r="484" spans="1:227" s="2" customFormat="1">
      <c r="A484" s="20" t="s">
        <v>87</v>
      </c>
      <c r="B484" s="17" t="s">
        <v>135</v>
      </c>
      <c r="C484" s="49" t="s">
        <v>111</v>
      </c>
      <c r="D484" s="6" t="s">
        <v>3285</v>
      </c>
      <c r="E484" s="6" t="s">
        <v>3288</v>
      </c>
      <c r="F484" s="14" t="s">
        <v>3289</v>
      </c>
      <c r="G484" s="2" t="s">
        <v>153</v>
      </c>
      <c r="H484" s="21" t="s">
        <v>153</v>
      </c>
      <c r="I484" s="6" t="s">
        <v>3311</v>
      </c>
      <c r="K484" s="6">
        <v>26.99</v>
      </c>
      <c r="M484" s="6" t="s">
        <v>3332</v>
      </c>
      <c r="N484" s="72">
        <v>40029</v>
      </c>
      <c r="AA484" s="28"/>
      <c r="AL484" s="22"/>
      <c r="AN484" s="8"/>
      <c r="AS484" s="8"/>
      <c r="AT484" s="6"/>
      <c r="AU484" s="6">
        <v>3</v>
      </c>
      <c r="BA484" s="22"/>
      <c r="BD484" s="6">
        <v>123</v>
      </c>
      <c r="BE484" s="6" t="s">
        <v>227</v>
      </c>
      <c r="BF484" s="6">
        <v>2</v>
      </c>
      <c r="BG484" s="6">
        <v>6</v>
      </c>
      <c r="BH484" s="6">
        <v>1800</v>
      </c>
      <c r="BI484" s="8"/>
      <c r="BJ484" s="8"/>
      <c r="BK484" s="13"/>
      <c r="BP484" s="26"/>
      <c r="BQ484" s="8"/>
      <c r="BR484" s="9"/>
      <c r="BW484" s="22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DI484" s="6"/>
      <c r="DJ484" s="6"/>
      <c r="DK484" s="6"/>
      <c r="DL484" s="6"/>
      <c r="DM484" s="6"/>
      <c r="DN484" s="6"/>
      <c r="DO484" s="6"/>
    </row>
    <row r="485" spans="1:227" s="2" customFormat="1">
      <c r="A485" s="20" t="s">
        <v>87</v>
      </c>
      <c r="B485" s="17" t="s">
        <v>135</v>
      </c>
      <c r="C485" s="49" t="s">
        <v>111</v>
      </c>
      <c r="D485" s="6" t="s">
        <v>3285</v>
      </c>
      <c r="E485" s="6" t="s">
        <v>3290</v>
      </c>
      <c r="F485" s="14" t="s">
        <v>3291</v>
      </c>
      <c r="G485" s="2" t="s">
        <v>153</v>
      </c>
      <c r="H485" s="21" t="s">
        <v>153</v>
      </c>
      <c r="I485" s="6" t="s">
        <v>3312</v>
      </c>
      <c r="K485" s="6">
        <v>24.95</v>
      </c>
      <c r="M485" s="6" t="s">
        <v>3333</v>
      </c>
      <c r="N485" s="72">
        <v>40029</v>
      </c>
      <c r="AA485" s="28"/>
      <c r="AL485" s="22"/>
      <c r="AN485" s="8"/>
      <c r="AS485" s="8"/>
      <c r="AT485" s="6"/>
      <c r="AU485" s="161" t="s">
        <v>3347</v>
      </c>
      <c r="BA485" s="22"/>
      <c r="BD485" s="6" t="s">
        <v>3354</v>
      </c>
      <c r="BE485" s="6" t="s">
        <v>1363</v>
      </c>
      <c r="BF485" s="6">
        <v>4</v>
      </c>
      <c r="BG485" s="6"/>
      <c r="BH485" s="6">
        <v>10000</v>
      </c>
      <c r="BI485" s="8"/>
      <c r="BJ485" s="8"/>
      <c r="BK485" s="13"/>
      <c r="BP485" s="26"/>
      <c r="BQ485" s="8"/>
      <c r="BR485" s="9"/>
      <c r="BW485" s="22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DI485" s="6"/>
      <c r="DJ485" s="6"/>
      <c r="DK485" s="6"/>
      <c r="DL485" s="6"/>
      <c r="DM485" s="6"/>
      <c r="DN485" s="6"/>
      <c r="DO485" s="6"/>
    </row>
    <row r="486" spans="1:227" s="2" customFormat="1">
      <c r="A486" s="20" t="s">
        <v>87</v>
      </c>
      <c r="B486" s="17" t="s">
        <v>135</v>
      </c>
      <c r="C486" s="49" t="s">
        <v>111</v>
      </c>
      <c r="D486" s="6" t="s">
        <v>3285</v>
      </c>
      <c r="E486" s="6" t="s">
        <v>3292</v>
      </c>
      <c r="F486" s="14" t="s">
        <v>3293</v>
      </c>
      <c r="G486" s="2" t="s">
        <v>153</v>
      </c>
      <c r="H486" s="21" t="s">
        <v>163</v>
      </c>
      <c r="I486" s="2" t="s">
        <v>3313</v>
      </c>
      <c r="K486" s="6">
        <v>14.95</v>
      </c>
      <c r="M486" s="6" t="s">
        <v>3334</v>
      </c>
      <c r="N486" s="72">
        <v>40029</v>
      </c>
      <c r="AA486" s="28"/>
      <c r="AL486" s="22"/>
      <c r="AN486" s="8"/>
      <c r="AS486" s="8"/>
      <c r="AT486" s="6"/>
      <c r="AU486" s="161" t="s">
        <v>3348</v>
      </c>
      <c r="BA486" s="22"/>
      <c r="BD486" s="6" t="s">
        <v>3353</v>
      </c>
      <c r="BE486" s="6" t="s">
        <v>3357</v>
      </c>
      <c r="BF486" s="6" t="s">
        <v>3365</v>
      </c>
      <c r="BG486" s="6"/>
      <c r="BH486" s="6">
        <v>2700</v>
      </c>
      <c r="BI486" s="8"/>
      <c r="BJ486" s="8"/>
      <c r="BK486" s="13"/>
      <c r="BP486" s="26"/>
      <c r="BQ486" s="8"/>
      <c r="BR486" s="9"/>
      <c r="BW486" s="22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DI486" s="6"/>
      <c r="DJ486" s="6"/>
      <c r="DK486" s="6"/>
      <c r="DL486" s="6"/>
      <c r="DM486" s="6"/>
      <c r="DN486" s="6"/>
      <c r="DO486" s="6"/>
    </row>
    <row r="487" spans="1:227" s="2" customFormat="1">
      <c r="A487" s="20" t="s">
        <v>87</v>
      </c>
      <c r="B487" s="17" t="s">
        <v>135</v>
      </c>
      <c r="C487" s="49" t="s">
        <v>111</v>
      </c>
      <c r="D487" s="6" t="s">
        <v>3294</v>
      </c>
      <c r="E487" s="6" t="s">
        <v>3295</v>
      </c>
      <c r="F487" s="14" t="s">
        <v>3296</v>
      </c>
      <c r="G487" s="2" t="s">
        <v>153</v>
      </c>
      <c r="H487" s="21" t="s">
        <v>163</v>
      </c>
      <c r="I487" s="2" t="s">
        <v>3314</v>
      </c>
      <c r="K487" s="6">
        <v>5.99</v>
      </c>
      <c r="M487" s="6" t="s">
        <v>3335</v>
      </c>
      <c r="N487" s="72">
        <v>40029</v>
      </c>
      <c r="AA487" s="28"/>
      <c r="AL487" s="22"/>
      <c r="AN487" s="8"/>
      <c r="AS487" s="8"/>
      <c r="AT487" s="6"/>
      <c r="AU487" s="6"/>
      <c r="BA487" s="22"/>
      <c r="BD487" s="6" t="s">
        <v>3353</v>
      </c>
      <c r="BE487" s="6"/>
      <c r="BF487" s="6">
        <v>4</v>
      </c>
      <c r="BG487" s="6"/>
      <c r="BH487" s="6"/>
      <c r="BI487" s="8"/>
      <c r="BJ487" s="8"/>
      <c r="BK487" s="13"/>
      <c r="BP487" s="26"/>
      <c r="BQ487" s="8"/>
      <c r="BR487" s="9"/>
      <c r="BW487" s="22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DI487" s="6"/>
      <c r="DJ487" s="6"/>
      <c r="DK487" s="6"/>
      <c r="DL487" s="6"/>
      <c r="DM487" s="6"/>
      <c r="DN487" s="6"/>
      <c r="DO487" s="6"/>
    </row>
    <row r="488" spans="1:227" s="2" customFormat="1">
      <c r="A488" s="20" t="s">
        <v>87</v>
      </c>
      <c r="B488" s="17" t="s">
        <v>135</v>
      </c>
      <c r="C488" s="49" t="s">
        <v>111</v>
      </c>
      <c r="D488" s="6" t="s">
        <v>3294</v>
      </c>
      <c r="E488" s="6" t="s">
        <v>3297</v>
      </c>
      <c r="F488" s="14" t="s">
        <v>3298</v>
      </c>
      <c r="G488" s="2" t="s">
        <v>153</v>
      </c>
      <c r="H488" s="21" t="s">
        <v>153</v>
      </c>
      <c r="I488" s="2" t="s">
        <v>3313</v>
      </c>
      <c r="K488" s="6">
        <v>27.95</v>
      </c>
      <c r="M488" s="6" t="s">
        <v>3336</v>
      </c>
      <c r="N488" s="72">
        <v>40029</v>
      </c>
      <c r="AA488" s="28"/>
      <c r="AL488" s="22"/>
      <c r="AN488" s="8"/>
      <c r="AS488" s="8"/>
      <c r="AT488" s="6"/>
      <c r="AU488" s="6">
        <v>1</v>
      </c>
      <c r="BA488" s="22"/>
      <c r="BD488" s="6" t="s">
        <v>3353</v>
      </c>
      <c r="BE488" s="6" t="s">
        <v>3357</v>
      </c>
      <c r="BF488" s="6">
        <v>4</v>
      </c>
      <c r="BG488" s="6"/>
      <c r="BH488" s="6">
        <v>2600</v>
      </c>
      <c r="BI488" s="8"/>
      <c r="BJ488" s="8"/>
      <c r="BK488" s="13"/>
      <c r="BP488" s="26"/>
      <c r="BQ488" s="8"/>
      <c r="BR488" s="9"/>
      <c r="BW488" s="22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DI488" s="6"/>
      <c r="DJ488" s="6"/>
      <c r="DK488" s="6"/>
      <c r="DL488" s="6"/>
      <c r="DM488" s="6"/>
      <c r="DN488" s="6"/>
      <c r="DO488" s="6"/>
    </row>
    <row r="489" spans="1:227" s="2" customFormat="1">
      <c r="A489" s="20" t="s">
        <v>87</v>
      </c>
      <c r="B489" s="17" t="s">
        <v>135</v>
      </c>
      <c r="C489" s="49" t="s">
        <v>111</v>
      </c>
      <c r="D489" s="6" t="s">
        <v>3299</v>
      </c>
      <c r="E489" s="6" t="s">
        <v>3300</v>
      </c>
      <c r="F489" s="14">
        <v>10965</v>
      </c>
      <c r="G489" s="2" t="s">
        <v>153</v>
      </c>
      <c r="H489" s="21" t="s">
        <v>153</v>
      </c>
      <c r="I489" s="6" t="s">
        <v>3310</v>
      </c>
      <c r="K489" s="6">
        <v>164.95</v>
      </c>
      <c r="M489" s="6" t="s">
        <v>3337</v>
      </c>
      <c r="N489" s="72">
        <v>40029</v>
      </c>
      <c r="AA489" s="28"/>
      <c r="AL489" s="22"/>
      <c r="AN489" s="8"/>
      <c r="AS489" s="8"/>
      <c r="AT489" s="6" t="s">
        <v>3352</v>
      </c>
      <c r="AU489" s="6">
        <v>0.5</v>
      </c>
      <c r="BA489" s="22"/>
      <c r="BD489" s="6" t="s">
        <v>3358</v>
      </c>
      <c r="BE489" s="6" t="s">
        <v>3361</v>
      </c>
      <c r="BF489" s="6" t="s">
        <v>3366</v>
      </c>
      <c r="BG489" s="6"/>
      <c r="BH489" s="6"/>
      <c r="BI489" s="8"/>
      <c r="BJ489" s="8"/>
      <c r="BK489" s="13"/>
      <c r="BP489" s="26"/>
      <c r="BQ489" s="8"/>
      <c r="BR489" s="9"/>
      <c r="BW489" s="22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DI489" s="6"/>
      <c r="DJ489" s="6"/>
      <c r="DK489" s="6"/>
      <c r="DL489" s="6"/>
      <c r="DM489" s="6"/>
      <c r="DN489" s="6"/>
      <c r="DO489" s="6"/>
    </row>
    <row r="490" spans="1:227" s="2" customFormat="1">
      <c r="A490" s="20" t="s">
        <v>87</v>
      </c>
      <c r="B490" s="17" t="s">
        <v>135</v>
      </c>
      <c r="C490" s="49" t="s">
        <v>111</v>
      </c>
      <c r="D490" s="6" t="s">
        <v>3301</v>
      </c>
      <c r="E490" s="6" t="s">
        <v>3302</v>
      </c>
      <c r="F490" s="173" t="s">
        <v>3303</v>
      </c>
      <c r="G490" s="2" t="s">
        <v>153</v>
      </c>
      <c r="H490" s="21" t="s">
        <v>163</v>
      </c>
      <c r="I490" s="2" t="s">
        <v>3313</v>
      </c>
      <c r="K490" s="6">
        <v>4.95</v>
      </c>
      <c r="M490" s="6" t="s">
        <v>3338</v>
      </c>
      <c r="N490" s="72">
        <v>40029</v>
      </c>
      <c r="AA490" s="28"/>
      <c r="AL490" s="22"/>
      <c r="AN490" s="8"/>
      <c r="AS490" s="8"/>
      <c r="AT490" s="6"/>
      <c r="AU490" s="6">
        <v>20</v>
      </c>
      <c r="AW490" s="4"/>
      <c r="BA490" s="22"/>
      <c r="BD490" s="6" t="s">
        <v>3356</v>
      </c>
      <c r="BE490" s="6" t="s">
        <v>3362</v>
      </c>
      <c r="BF490" s="6">
        <v>2</v>
      </c>
      <c r="BG490" s="6">
        <v>18</v>
      </c>
      <c r="BH490" s="6">
        <v>230</v>
      </c>
      <c r="BI490" s="8"/>
      <c r="BJ490" s="8"/>
      <c r="BK490" s="13"/>
      <c r="BP490" s="26"/>
      <c r="BQ490" s="8"/>
      <c r="BR490" s="9"/>
      <c r="BW490" s="22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DI490" s="6"/>
      <c r="DJ490" s="6"/>
      <c r="DK490" s="6"/>
      <c r="DL490" s="6"/>
      <c r="DM490" s="6"/>
      <c r="DN490" s="6"/>
      <c r="DO490" s="6"/>
    </row>
    <row r="491" spans="1:227" s="2" customFormat="1">
      <c r="A491" s="20" t="s">
        <v>87</v>
      </c>
      <c r="B491" s="17" t="s">
        <v>135</v>
      </c>
      <c r="C491" s="49" t="s">
        <v>111</v>
      </c>
      <c r="D491" s="6" t="s">
        <v>3301</v>
      </c>
      <c r="E491" s="6" t="s">
        <v>3304</v>
      </c>
      <c r="F491" s="14" t="s">
        <v>3305</v>
      </c>
      <c r="G491" s="2" t="s">
        <v>153</v>
      </c>
      <c r="H491" s="21" t="s">
        <v>153</v>
      </c>
      <c r="I491" s="2" t="s">
        <v>3313</v>
      </c>
      <c r="K491" s="6">
        <v>24.95</v>
      </c>
      <c r="M491" s="6" t="s">
        <v>3339</v>
      </c>
      <c r="N491" s="72">
        <v>40029</v>
      </c>
      <c r="AA491" s="28"/>
      <c r="AL491" s="22"/>
      <c r="AN491" s="8"/>
      <c r="AS491" s="8"/>
      <c r="AT491" s="6"/>
      <c r="AU491" s="6" t="s">
        <v>3349</v>
      </c>
      <c r="BA491" s="22"/>
      <c r="BD491" s="6" t="s">
        <v>3354</v>
      </c>
      <c r="BE491" s="6" t="s">
        <v>3357</v>
      </c>
      <c r="BF491" s="6">
        <v>4</v>
      </c>
      <c r="BG491" s="6"/>
      <c r="BH491" s="6"/>
      <c r="BI491" s="8"/>
      <c r="BJ491" s="8"/>
      <c r="BK491" s="13"/>
      <c r="BP491" s="26"/>
      <c r="BQ491" s="8"/>
      <c r="BR491" s="9"/>
      <c r="BW491" s="22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DI491" s="6"/>
      <c r="DJ491" s="6"/>
      <c r="DK491" s="6"/>
      <c r="DL491" s="6"/>
      <c r="DM491" s="6"/>
      <c r="DN491" s="6"/>
      <c r="DO491" s="6"/>
    </row>
    <row r="492" spans="1:227" s="2" customFormat="1">
      <c r="A492" s="20" t="s">
        <v>87</v>
      </c>
      <c r="B492" s="17" t="s">
        <v>134</v>
      </c>
      <c r="C492" s="49" t="s">
        <v>103</v>
      </c>
      <c r="D492" s="5" t="s">
        <v>2242</v>
      </c>
      <c r="E492" s="2" t="s">
        <v>2247</v>
      </c>
      <c r="F492" s="168" t="s">
        <v>2248</v>
      </c>
      <c r="G492" s="2" t="s">
        <v>153</v>
      </c>
      <c r="H492" s="22" t="s">
        <v>153</v>
      </c>
      <c r="K492" s="13"/>
      <c r="AA492" s="28"/>
      <c r="AL492" s="22"/>
      <c r="BA492" s="22"/>
      <c r="BF492" s="8"/>
      <c r="BG492" s="8"/>
      <c r="BH492" s="8"/>
      <c r="BI492" s="8"/>
      <c r="BJ492" s="8"/>
      <c r="BP492" s="22"/>
      <c r="BW492" s="22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</row>
    <row r="493" spans="1:227" s="6" customFormat="1">
      <c r="A493" s="20" t="s">
        <v>87</v>
      </c>
      <c r="B493" s="17" t="s">
        <v>134</v>
      </c>
      <c r="C493" s="49" t="s">
        <v>103</v>
      </c>
      <c r="D493" s="5" t="s">
        <v>1255</v>
      </c>
      <c r="E493" s="2"/>
      <c r="F493" s="169" t="s">
        <v>2270</v>
      </c>
      <c r="G493" s="2" t="s">
        <v>153</v>
      </c>
      <c r="H493" s="22" t="s">
        <v>153</v>
      </c>
      <c r="I493" s="2"/>
      <c r="J493" s="2"/>
      <c r="K493" s="1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8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2"/>
      <c r="BB493" s="2"/>
      <c r="BC493" s="2"/>
      <c r="BD493" s="2"/>
      <c r="BE493" s="2"/>
      <c r="BF493" s="8"/>
      <c r="BG493" s="8"/>
      <c r="BH493" s="8"/>
      <c r="BI493" s="8"/>
      <c r="BJ493" s="8"/>
      <c r="BK493" s="2"/>
      <c r="BL493" s="2"/>
      <c r="BM493" s="2"/>
      <c r="BN493" s="2"/>
      <c r="BO493" s="2"/>
      <c r="BP493" s="22"/>
      <c r="BQ493" s="2"/>
      <c r="BR493" s="2"/>
      <c r="BS493" s="2"/>
      <c r="BT493" s="2"/>
      <c r="BU493" s="2"/>
      <c r="BV493" s="2"/>
      <c r="BW493" s="22"/>
    </row>
    <row r="494" spans="1:227" s="6" customFormat="1">
      <c r="A494" s="20" t="s">
        <v>87</v>
      </c>
      <c r="B494" s="17" t="s">
        <v>134</v>
      </c>
      <c r="C494" s="49" t="s">
        <v>103</v>
      </c>
      <c r="D494" s="5" t="s">
        <v>1255</v>
      </c>
      <c r="E494" s="2"/>
      <c r="F494" s="168" t="s">
        <v>2271</v>
      </c>
      <c r="G494" s="2" t="s">
        <v>153</v>
      </c>
      <c r="H494" s="22" t="s">
        <v>153</v>
      </c>
      <c r="I494" s="2"/>
      <c r="J494" s="2"/>
      <c r="K494" s="1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8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2"/>
      <c r="BB494" s="2"/>
      <c r="BC494" s="2"/>
      <c r="BD494" s="2"/>
      <c r="BE494" s="2"/>
      <c r="BF494" s="8"/>
      <c r="BG494" s="8"/>
      <c r="BH494" s="8"/>
      <c r="BI494" s="8"/>
      <c r="BJ494" s="8"/>
      <c r="BK494" s="2"/>
      <c r="BL494" s="2"/>
      <c r="BM494" s="2"/>
      <c r="BN494" s="2"/>
      <c r="BO494" s="2"/>
      <c r="BP494" s="22"/>
      <c r="BQ494" s="2"/>
      <c r="BR494" s="2"/>
      <c r="BS494" s="2"/>
      <c r="BT494" s="2"/>
      <c r="BU494" s="2"/>
      <c r="BV494" s="2"/>
      <c r="BW494" s="22"/>
    </row>
    <row r="495" spans="1:227" s="6" customFormat="1">
      <c r="A495" s="20" t="s">
        <v>87</v>
      </c>
      <c r="B495" s="17" t="s">
        <v>134</v>
      </c>
      <c r="C495" s="49" t="s">
        <v>103</v>
      </c>
      <c r="D495" s="5" t="s">
        <v>1255</v>
      </c>
      <c r="E495" s="2"/>
      <c r="F495" s="168" t="s">
        <v>2272</v>
      </c>
      <c r="G495" s="2" t="s">
        <v>153</v>
      </c>
      <c r="H495" s="22" t="s">
        <v>153</v>
      </c>
      <c r="I495" s="2"/>
      <c r="J495" s="2"/>
      <c r="K495" s="1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8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2"/>
      <c r="BB495" s="2"/>
      <c r="BC495" s="2"/>
      <c r="BD495" s="2"/>
      <c r="BE495" s="2"/>
      <c r="BF495" s="8"/>
      <c r="BG495" s="8"/>
      <c r="BH495" s="8"/>
      <c r="BI495" s="8"/>
      <c r="BJ495" s="8"/>
      <c r="BK495" s="2"/>
      <c r="BL495" s="2"/>
      <c r="BM495" s="2"/>
      <c r="BN495" s="2"/>
      <c r="BO495" s="2"/>
      <c r="BP495" s="22"/>
      <c r="BQ495" s="2"/>
      <c r="BR495" s="2"/>
      <c r="BS495" s="2"/>
      <c r="BT495" s="2"/>
      <c r="BU495" s="2"/>
      <c r="BV495" s="2"/>
      <c r="BW495" s="22"/>
    </row>
    <row r="496" spans="1:227" s="6" customFormat="1">
      <c r="A496" s="20" t="s">
        <v>87</v>
      </c>
      <c r="B496" s="17" t="s">
        <v>134</v>
      </c>
      <c r="C496" s="49" t="s">
        <v>103</v>
      </c>
      <c r="D496" s="5" t="s">
        <v>1255</v>
      </c>
      <c r="E496" s="2"/>
      <c r="F496" s="168" t="s">
        <v>2273</v>
      </c>
      <c r="G496" s="2" t="s">
        <v>153</v>
      </c>
      <c r="H496" s="22" t="s">
        <v>153</v>
      </c>
      <c r="I496" s="2"/>
      <c r="J496" s="2"/>
      <c r="K496" s="1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8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2"/>
      <c r="BB496" s="2"/>
      <c r="BC496" s="2"/>
      <c r="BD496" s="2"/>
      <c r="BE496" s="2"/>
      <c r="BF496" s="8"/>
      <c r="BG496" s="8"/>
      <c r="BH496" s="8"/>
      <c r="BI496" s="8"/>
      <c r="BJ496" s="8"/>
      <c r="BK496" s="2"/>
      <c r="BL496" s="2"/>
      <c r="BM496" s="2"/>
      <c r="BN496" s="2"/>
      <c r="BO496" s="2"/>
      <c r="BP496" s="22"/>
      <c r="BQ496" s="2"/>
      <c r="BR496" s="2"/>
      <c r="BS496" s="2"/>
      <c r="BT496" s="2"/>
      <c r="BU496" s="2"/>
      <c r="BV496" s="2"/>
      <c r="BW496" s="22"/>
    </row>
    <row r="497" spans="1:119" s="6" customFormat="1">
      <c r="A497" s="20" t="s">
        <v>87</v>
      </c>
      <c r="B497" s="17" t="s">
        <v>134</v>
      </c>
      <c r="C497" s="49" t="s">
        <v>103</v>
      </c>
      <c r="D497" s="5" t="s">
        <v>1255</v>
      </c>
      <c r="E497" s="2"/>
      <c r="F497" s="168" t="s">
        <v>2274</v>
      </c>
      <c r="G497" s="2" t="s">
        <v>153</v>
      </c>
      <c r="H497" s="22" t="s">
        <v>153</v>
      </c>
      <c r="I497" s="2"/>
      <c r="J497" s="2"/>
      <c r="K497" s="1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8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2"/>
      <c r="BB497" s="2"/>
      <c r="BC497" s="2"/>
      <c r="BD497" s="2"/>
      <c r="BE497" s="2"/>
      <c r="BF497" s="8"/>
      <c r="BG497" s="8"/>
      <c r="BH497" s="8"/>
      <c r="BI497" s="8"/>
      <c r="BJ497" s="8"/>
      <c r="BK497" s="2"/>
      <c r="BL497" s="2"/>
      <c r="BM497" s="2"/>
      <c r="BN497" s="2"/>
      <c r="BO497" s="2"/>
      <c r="BP497" s="22"/>
      <c r="BQ497" s="2"/>
      <c r="BR497" s="2"/>
      <c r="BS497" s="2"/>
      <c r="BT497" s="2"/>
      <c r="BU497" s="2"/>
      <c r="BV497" s="2"/>
      <c r="BW497" s="22"/>
    </row>
    <row r="498" spans="1:119" s="6" customFormat="1">
      <c r="A498" s="20" t="s">
        <v>87</v>
      </c>
      <c r="B498" s="17" t="s">
        <v>134</v>
      </c>
      <c r="C498" s="49" t="s">
        <v>103</v>
      </c>
      <c r="D498" s="5" t="s">
        <v>1255</v>
      </c>
      <c r="E498" s="2"/>
      <c r="F498" s="168" t="s">
        <v>2275</v>
      </c>
      <c r="G498" s="2" t="s">
        <v>153</v>
      </c>
      <c r="H498" s="22" t="s">
        <v>153</v>
      </c>
      <c r="I498" s="2"/>
      <c r="J498" s="2"/>
      <c r="K498" s="1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8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2"/>
      <c r="BB498" s="2"/>
      <c r="BC498" s="2"/>
      <c r="BD498" s="2"/>
      <c r="BE498" s="2"/>
      <c r="BF498" s="8"/>
      <c r="BG498" s="8"/>
      <c r="BH498" s="8"/>
      <c r="BI498" s="8"/>
      <c r="BJ498" s="8"/>
      <c r="BK498" s="2"/>
      <c r="BL498" s="2"/>
      <c r="BM498" s="2"/>
      <c r="BN498" s="2"/>
      <c r="BO498" s="2"/>
      <c r="BP498" s="22"/>
      <c r="BQ498" s="2"/>
      <c r="BR498" s="2"/>
      <c r="BS498" s="2"/>
      <c r="BT498" s="2"/>
      <c r="BU498" s="2"/>
      <c r="BV498" s="2"/>
      <c r="BW498" s="22"/>
    </row>
    <row r="499" spans="1:119" s="6" customFormat="1">
      <c r="A499" s="20" t="s">
        <v>87</v>
      </c>
      <c r="B499" s="17" t="s">
        <v>134</v>
      </c>
      <c r="C499" s="49" t="s">
        <v>103</v>
      </c>
      <c r="D499" s="5" t="s">
        <v>1255</v>
      </c>
      <c r="E499" s="2"/>
      <c r="F499" s="168" t="s">
        <v>2276</v>
      </c>
      <c r="G499" s="2" t="s">
        <v>153</v>
      </c>
      <c r="H499" s="22" t="s">
        <v>153</v>
      </c>
      <c r="I499" s="2"/>
      <c r="J499" s="2"/>
      <c r="K499" s="1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8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2"/>
      <c r="BB499" s="2"/>
      <c r="BC499" s="2"/>
      <c r="BD499" s="2"/>
      <c r="BE499" s="2"/>
      <c r="BF499" s="8"/>
      <c r="BG499" s="8"/>
      <c r="BH499" s="8"/>
      <c r="BI499" s="8"/>
      <c r="BJ499" s="8"/>
      <c r="BK499" s="2"/>
      <c r="BL499" s="2"/>
      <c r="BM499" s="2"/>
      <c r="BN499" s="2"/>
      <c r="BO499" s="2"/>
      <c r="BP499" s="22"/>
      <c r="BQ499" s="2"/>
      <c r="BR499" s="2"/>
      <c r="BS499" s="2"/>
      <c r="BT499" s="2"/>
      <c r="BU499" s="2"/>
      <c r="BV499" s="2"/>
      <c r="BW499" s="22"/>
    </row>
    <row r="500" spans="1:119" s="6" customFormat="1">
      <c r="A500" s="20" t="s">
        <v>87</v>
      </c>
      <c r="B500" s="17" t="s">
        <v>134</v>
      </c>
      <c r="C500" s="49" t="s">
        <v>103</v>
      </c>
      <c r="D500" s="5" t="s">
        <v>1255</v>
      </c>
      <c r="E500" s="2"/>
      <c r="F500" s="168" t="s">
        <v>2277</v>
      </c>
      <c r="G500" s="2" t="s">
        <v>153</v>
      </c>
      <c r="H500" s="22" t="s">
        <v>153</v>
      </c>
      <c r="I500" s="2"/>
      <c r="J500" s="2"/>
      <c r="K500" s="1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8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2"/>
      <c r="BB500" s="2"/>
      <c r="BC500" s="2"/>
      <c r="BD500" s="2"/>
      <c r="BE500" s="2"/>
      <c r="BF500" s="8"/>
      <c r="BG500" s="8"/>
      <c r="BH500" s="8"/>
      <c r="BI500" s="8"/>
      <c r="BJ500" s="8"/>
      <c r="BK500" s="2"/>
      <c r="BL500" s="2"/>
      <c r="BM500" s="2"/>
      <c r="BN500" s="2"/>
      <c r="BO500" s="2"/>
      <c r="BP500" s="22"/>
      <c r="BQ500" s="2"/>
      <c r="BR500" s="2"/>
      <c r="BS500" s="2"/>
      <c r="BT500" s="2"/>
      <c r="BU500" s="2"/>
      <c r="BV500" s="2"/>
      <c r="BW500" s="22"/>
    </row>
    <row r="501" spans="1:119" s="6" customFormat="1">
      <c r="A501" s="20" t="s">
        <v>87</v>
      </c>
      <c r="B501" s="17" t="s">
        <v>134</v>
      </c>
      <c r="C501" s="49" t="s">
        <v>103</v>
      </c>
      <c r="D501" s="5" t="s">
        <v>1255</v>
      </c>
      <c r="E501" s="2"/>
      <c r="F501" s="168" t="s">
        <v>2278</v>
      </c>
      <c r="G501" s="2" t="s">
        <v>153</v>
      </c>
      <c r="H501" s="22" t="s">
        <v>153</v>
      </c>
      <c r="I501" s="2"/>
      <c r="J501" s="2"/>
      <c r="K501" s="1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8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2"/>
      <c r="BB501" s="2"/>
      <c r="BC501" s="2"/>
      <c r="BD501" s="2"/>
      <c r="BE501" s="2"/>
      <c r="BF501" s="8"/>
      <c r="BG501" s="8"/>
      <c r="BH501" s="8"/>
      <c r="BI501" s="8"/>
      <c r="BJ501" s="8"/>
      <c r="BK501" s="2"/>
      <c r="BL501" s="2"/>
      <c r="BM501" s="2"/>
      <c r="BN501" s="2"/>
      <c r="BO501" s="2"/>
      <c r="BP501" s="22"/>
      <c r="BQ501" s="2"/>
      <c r="BR501" s="2"/>
      <c r="BS501" s="2"/>
      <c r="BT501" s="2"/>
      <c r="BU501" s="2"/>
      <c r="BV501" s="2"/>
      <c r="BW501" s="22"/>
    </row>
    <row r="502" spans="1:119" s="6" customFormat="1">
      <c r="A502" s="20" t="s">
        <v>87</v>
      </c>
      <c r="B502" s="17" t="s">
        <v>134</v>
      </c>
      <c r="C502" s="49" t="s">
        <v>103</v>
      </c>
      <c r="D502" s="5" t="s">
        <v>1255</v>
      </c>
      <c r="E502" s="2"/>
      <c r="F502" s="168" t="s">
        <v>2279</v>
      </c>
      <c r="G502" s="2" t="s">
        <v>153</v>
      </c>
      <c r="H502" s="22" t="s">
        <v>153</v>
      </c>
      <c r="I502" s="2"/>
      <c r="J502" s="2"/>
      <c r="K502" s="1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8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2"/>
      <c r="BB502" s="2"/>
      <c r="BC502" s="2"/>
      <c r="BD502" s="2"/>
      <c r="BE502" s="2"/>
      <c r="BF502" s="8"/>
      <c r="BG502" s="8"/>
      <c r="BH502" s="8"/>
      <c r="BI502" s="8"/>
      <c r="BJ502" s="8"/>
      <c r="BK502" s="2"/>
      <c r="BL502" s="2"/>
      <c r="BM502" s="2"/>
      <c r="BN502" s="2"/>
      <c r="BO502" s="2"/>
      <c r="BP502" s="22"/>
      <c r="BQ502" s="2"/>
      <c r="BR502" s="2"/>
      <c r="BS502" s="2"/>
      <c r="BT502" s="2"/>
      <c r="BU502" s="2"/>
      <c r="BV502" s="2"/>
      <c r="BW502" s="22"/>
    </row>
    <row r="503" spans="1:119" s="6" customFormat="1">
      <c r="A503" s="20" t="s">
        <v>87</v>
      </c>
      <c r="B503" s="17" t="s">
        <v>134</v>
      </c>
      <c r="C503" s="49" t="s">
        <v>103</v>
      </c>
      <c r="D503" s="5" t="s">
        <v>1255</v>
      </c>
      <c r="E503" s="2"/>
      <c r="F503" s="168" t="s">
        <v>2280</v>
      </c>
      <c r="G503" s="2" t="s">
        <v>153</v>
      </c>
      <c r="H503" s="22" t="s">
        <v>153</v>
      </c>
      <c r="I503" s="2"/>
      <c r="J503" s="2"/>
      <c r="K503" s="1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8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2"/>
      <c r="BB503" s="2"/>
      <c r="BC503" s="2"/>
      <c r="BD503" s="2"/>
      <c r="BE503" s="2"/>
      <c r="BF503" s="8"/>
      <c r="BG503" s="8"/>
      <c r="BH503" s="8"/>
      <c r="BI503" s="8"/>
      <c r="BJ503" s="8"/>
      <c r="BK503" s="2"/>
      <c r="BL503" s="2"/>
      <c r="BM503" s="2"/>
      <c r="BN503" s="2"/>
      <c r="BO503" s="2"/>
      <c r="BP503" s="22"/>
      <c r="BQ503" s="2"/>
      <c r="BR503" s="2"/>
      <c r="BS503" s="2"/>
      <c r="BT503" s="2"/>
      <c r="BU503" s="2"/>
      <c r="BV503" s="2"/>
      <c r="BW503" s="22"/>
    </row>
    <row r="504" spans="1:119" s="6" customFormat="1">
      <c r="A504" s="20" t="s">
        <v>87</v>
      </c>
      <c r="B504" s="17" t="s">
        <v>134</v>
      </c>
      <c r="C504" s="49" t="s">
        <v>103</v>
      </c>
      <c r="D504" s="5" t="s">
        <v>1255</v>
      </c>
      <c r="E504" s="2"/>
      <c r="F504" s="168" t="s">
        <v>2281</v>
      </c>
      <c r="G504" s="2" t="s">
        <v>153</v>
      </c>
      <c r="H504" s="22" t="s">
        <v>153</v>
      </c>
      <c r="I504" s="2"/>
      <c r="J504" s="2"/>
      <c r="K504" s="13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8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2"/>
      <c r="BB504" s="2"/>
      <c r="BC504" s="2"/>
      <c r="BD504" s="2"/>
      <c r="BE504" s="2"/>
      <c r="BF504" s="8"/>
      <c r="BG504" s="8"/>
      <c r="BH504" s="8"/>
      <c r="BI504" s="8"/>
      <c r="BJ504" s="8"/>
      <c r="BK504" s="2"/>
      <c r="BL504" s="2"/>
      <c r="BM504" s="2"/>
      <c r="BN504" s="2"/>
      <c r="BO504" s="2"/>
      <c r="BP504" s="22"/>
      <c r="BQ504" s="2"/>
      <c r="BR504" s="2"/>
      <c r="BS504" s="2"/>
      <c r="BT504" s="2"/>
      <c r="BU504" s="2"/>
      <c r="BV504" s="2"/>
      <c r="BW504" s="22"/>
    </row>
    <row r="505" spans="1:119" s="6" customFormat="1">
      <c r="A505" s="20" t="s">
        <v>87</v>
      </c>
      <c r="B505" s="17" t="s">
        <v>134</v>
      </c>
      <c r="C505" s="49" t="s">
        <v>103</v>
      </c>
      <c r="D505" s="5" t="s">
        <v>1255</v>
      </c>
      <c r="E505" s="2"/>
      <c r="F505" s="168" t="s">
        <v>2282</v>
      </c>
      <c r="G505" s="2" t="s">
        <v>153</v>
      </c>
      <c r="H505" s="22" t="s">
        <v>153</v>
      </c>
      <c r="I505" s="2"/>
      <c r="J505" s="2"/>
      <c r="K505" s="13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8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2"/>
      <c r="BB505" s="2"/>
      <c r="BC505" s="2"/>
      <c r="BD505" s="2"/>
      <c r="BE505" s="2"/>
      <c r="BF505" s="8"/>
      <c r="BG505" s="8"/>
      <c r="BH505" s="8"/>
      <c r="BI505" s="8"/>
      <c r="BJ505" s="8"/>
      <c r="BK505" s="2"/>
      <c r="BL505" s="2"/>
      <c r="BM505" s="2"/>
      <c r="BN505" s="2"/>
      <c r="BO505" s="2"/>
      <c r="BP505" s="22"/>
      <c r="BQ505" s="2"/>
      <c r="BR505" s="2"/>
      <c r="BS505" s="2"/>
      <c r="BT505" s="2"/>
      <c r="BU505" s="2"/>
      <c r="BV505" s="2"/>
      <c r="BW505" s="22"/>
    </row>
    <row r="506" spans="1:119" s="6" customFormat="1">
      <c r="A506" s="20" t="s">
        <v>87</v>
      </c>
      <c r="B506" s="17" t="s">
        <v>134</v>
      </c>
      <c r="C506" s="49" t="s">
        <v>103</v>
      </c>
      <c r="D506" s="5" t="s">
        <v>2244</v>
      </c>
      <c r="E506" s="2" t="s">
        <v>2251</v>
      </c>
      <c r="F506" s="168" t="s">
        <v>2252</v>
      </c>
      <c r="G506" s="2" t="s">
        <v>153</v>
      </c>
      <c r="H506" s="22" t="s">
        <v>153</v>
      </c>
      <c r="I506" s="2"/>
      <c r="J506" s="2"/>
      <c r="K506" s="13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8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2"/>
      <c r="BB506" s="2"/>
      <c r="BC506" s="2"/>
      <c r="BD506" s="2"/>
      <c r="BE506" s="2"/>
      <c r="BF506" s="8"/>
      <c r="BG506" s="8"/>
      <c r="BH506" s="8"/>
      <c r="BI506" s="8"/>
      <c r="BJ506" s="8"/>
      <c r="BK506" s="2"/>
      <c r="BL506" s="2"/>
      <c r="BM506" s="2"/>
      <c r="BN506" s="2"/>
      <c r="BO506" s="2"/>
      <c r="BP506" s="22"/>
      <c r="BQ506" s="2"/>
      <c r="BR506" s="2"/>
      <c r="BS506" s="2"/>
      <c r="BT506" s="2"/>
      <c r="BU506" s="2"/>
      <c r="BV506" s="2"/>
      <c r="BW506" s="22"/>
    </row>
    <row r="507" spans="1:119" s="6" customFormat="1">
      <c r="A507" s="20" t="s">
        <v>87</v>
      </c>
      <c r="B507" s="17" t="s">
        <v>134</v>
      </c>
      <c r="C507" s="49" t="s">
        <v>103</v>
      </c>
      <c r="D507" s="5" t="s">
        <v>1842</v>
      </c>
      <c r="E507" s="2" t="s">
        <v>2283</v>
      </c>
      <c r="F507" s="168" t="s">
        <v>2284</v>
      </c>
      <c r="G507" s="2" t="s">
        <v>153</v>
      </c>
      <c r="H507" s="22" t="s">
        <v>153</v>
      </c>
      <c r="I507" s="2"/>
      <c r="J507" s="2"/>
      <c r="K507" s="13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8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2"/>
      <c r="BB507" s="2"/>
      <c r="BC507" s="2"/>
      <c r="BD507" s="2"/>
      <c r="BE507" s="2"/>
      <c r="BF507" s="8"/>
      <c r="BG507" s="8"/>
      <c r="BH507" s="8"/>
      <c r="BI507" s="8"/>
      <c r="BJ507" s="8"/>
      <c r="BK507" s="2"/>
      <c r="BL507" s="2"/>
      <c r="BM507" s="2"/>
      <c r="BN507" s="2"/>
      <c r="BO507" s="2"/>
      <c r="BP507" s="22"/>
      <c r="BQ507" s="2"/>
      <c r="BR507" s="2"/>
      <c r="BS507" s="2"/>
      <c r="BT507" s="2"/>
      <c r="BU507" s="2"/>
      <c r="BV507" s="2"/>
      <c r="BW507" s="22"/>
    </row>
    <row r="508" spans="1:119" s="6" customFormat="1">
      <c r="A508" s="20" t="s">
        <v>87</v>
      </c>
      <c r="B508" s="17" t="s">
        <v>134</v>
      </c>
      <c r="C508" s="49" t="s">
        <v>103</v>
      </c>
      <c r="D508" s="5" t="s">
        <v>1842</v>
      </c>
      <c r="E508" s="2" t="s">
        <v>2285</v>
      </c>
      <c r="F508" s="168" t="s">
        <v>2286</v>
      </c>
      <c r="G508" s="2" t="s">
        <v>153</v>
      </c>
      <c r="H508" s="22" t="s">
        <v>153</v>
      </c>
      <c r="I508" s="2"/>
      <c r="J508" s="2"/>
      <c r="K508" s="13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8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2"/>
      <c r="BB508" s="2"/>
      <c r="BC508" s="2"/>
      <c r="BD508" s="2"/>
      <c r="BE508" s="2"/>
      <c r="BF508" s="8"/>
      <c r="BG508" s="8"/>
      <c r="BH508" s="8"/>
      <c r="BI508" s="8"/>
      <c r="BJ508" s="8"/>
      <c r="BK508" s="2"/>
      <c r="BL508" s="2"/>
      <c r="BM508" s="2"/>
      <c r="BN508" s="2"/>
      <c r="BO508" s="2"/>
      <c r="BP508" s="22"/>
      <c r="BQ508" s="2"/>
      <c r="BR508" s="2"/>
      <c r="BS508" s="2"/>
      <c r="BT508" s="2"/>
      <c r="BU508" s="2"/>
      <c r="BV508" s="2"/>
      <c r="BW508" s="22"/>
    </row>
    <row r="509" spans="1:119" s="6" customFormat="1">
      <c r="A509" s="20" t="s">
        <v>87</v>
      </c>
      <c r="B509" s="17" t="s">
        <v>134</v>
      </c>
      <c r="C509" s="49" t="s">
        <v>103</v>
      </c>
      <c r="D509" s="5" t="s">
        <v>1842</v>
      </c>
      <c r="E509" s="2"/>
      <c r="F509" s="168" t="s">
        <v>2287</v>
      </c>
      <c r="G509" s="2" t="s">
        <v>153</v>
      </c>
      <c r="H509" s="22" t="s">
        <v>153</v>
      </c>
      <c r="I509" s="2"/>
      <c r="J509" s="2"/>
      <c r="K509" s="13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8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2"/>
      <c r="BB509" s="2"/>
      <c r="BC509" s="2"/>
      <c r="BD509" s="2"/>
      <c r="BE509" s="2"/>
      <c r="BF509" s="8"/>
      <c r="BG509" s="8"/>
      <c r="BH509" s="8"/>
      <c r="BI509" s="8"/>
      <c r="BJ509" s="8"/>
      <c r="BK509" s="2"/>
      <c r="BL509" s="2"/>
      <c r="BM509" s="2"/>
      <c r="BN509" s="2"/>
      <c r="BO509" s="2"/>
      <c r="BP509" s="22"/>
      <c r="BQ509" s="2"/>
      <c r="BR509" s="2"/>
      <c r="BS509" s="2"/>
      <c r="BT509" s="2"/>
      <c r="BU509" s="2"/>
      <c r="BV509" s="2"/>
      <c r="BW509" s="22"/>
    </row>
    <row r="510" spans="1:119" s="6" customFormat="1">
      <c r="A510" s="20" t="s">
        <v>87</v>
      </c>
      <c r="B510" s="17" t="s">
        <v>134</v>
      </c>
      <c r="C510" s="49" t="s">
        <v>103</v>
      </c>
      <c r="D510" s="5" t="s">
        <v>1842</v>
      </c>
      <c r="E510" s="2"/>
      <c r="F510" s="168" t="s">
        <v>2288</v>
      </c>
      <c r="G510" s="2" t="s">
        <v>153</v>
      </c>
      <c r="H510" s="22" t="s">
        <v>153</v>
      </c>
      <c r="I510" s="2"/>
      <c r="J510" s="2"/>
      <c r="K510" s="13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8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2"/>
      <c r="BB510" s="2"/>
      <c r="BC510" s="2"/>
      <c r="BD510" s="2"/>
      <c r="BE510" s="2"/>
      <c r="BF510" s="8"/>
      <c r="BG510" s="8"/>
      <c r="BH510" s="8"/>
      <c r="BI510" s="8"/>
      <c r="BJ510" s="8"/>
      <c r="BK510" s="2"/>
      <c r="BL510" s="2"/>
      <c r="BM510" s="2"/>
      <c r="BN510" s="2"/>
      <c r="BO510" s="2"/>
      <c r="BP510" s="22"/>
      <c r="BQ510" s="2"/>
      <c r="BR510" s="2"/>
      <c r="BS510" s="2"/>
      <c r="BT510" s="2"/>
      <c r="BU510" s="2"/>
      <c r="BV510" s="2"/>
      <c r="BW510" s="22"/>
      <c r="DI510" s="2"/>
      <c r="DJ510" s="2"/>
      <c r="DK510" s="2"/>
      <c r="DL510" s="2"/>
      <c r="DM510" s="2"/>
      <c r="DN510" s="2"/>
      <c r="DO510" s="2"/>
    </row>
    <row r="511" spans="1:119" s="6" customFormat="1">
      <c r="A511" s="20" t="s">
        <v>87</v>
      </c>
      <c r="B511" s="17" t="s">
        <v>134</v>
      </c>
      <c r="C511" s="49" t="s">
        <v>103</v>
      </c>
      <c r="D511" s="5" t="s">
        <v>1736</v>
      </c>
      <c r="E511" s="2"/>
      <c r="F511" s="168" t="s">
        <v>2253</v>
      </c>
      <c r="G511" s="2" t="s">
        <v>153</v>
      </c>
      <c r="H511" s="22" t="s">
        <v>153</v>
      </c>
      <c r="I511" s="2"/>
      <c r="J511" s="2"/>
      <c r="K511" s="13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8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2"/>
      <c r="BB511" s="2"/>
      <c r="BC511" s="2"/>
      <c r="BD511" s="2"/>
      <c r="BE511" s="2"/>
      <c r="BF511" s="8"/>
      <c r="BG511" s="8"/>
      <c r="BH511" s="8"/>
      <c r="BI511" s="8"/>
      <c r="BJ511" s="8"/>
      <c r="BK511" s="2"/>
      <c r="BL511" s="2"/>
      <c r="BM511" s="2"/>
      <c r="BN511" s="2"/>
      <c r="BO511" s="2"/>
      <c r="BP511" s="22"/>
      <c r="BQ511" s="2"/>
      <c r="BR511" s="2"/>
      <c r="BS511" s="2"/>
      <c r="BT511" s="2"/>
      <c r="BU511" s="2"/>
      <c r="BV511" s="2"/>
      <c r="BW511" s="22"/>
    </row>
    <row r="512" spans="1:119" s="6" customFormat="1">
      <c r="A512" s="20" t="s">
        <v>87</v>
      </c>
      <c r="B512" s="17" t="s">
        <v>134</v>
      </c>
      <c r="C512" s="49" t="s">
        <v>103</v>
      </c>
      <c r="D512" s="5" t="s">
        <v>1346</v>
      </c>
      <c r="E512" s="2"/>
      <c r="F512" s="168" t="s">
        <v>2250</v>
      </c>
      <c r="G512" s="2" t="s">
        <v>153</v>
      </c>
      <c r="H512" s="22" t="s">
        <v>153</v>
      </c>
      <c r="I512" s="2"/>
      <c r="J512" s="2"/>
      <c r="K512" s="13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8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2"/>
      <c r="BB512" s="2"/>
      <c r="BC512" s="2"/>
      <c r="BD512" s="2"/>
      <c r="BE512" s="2"/>
      <c r="BF512" s="8"/>
      <c r="BG512" s="8"/>
      <c r="BH512" s="8"/>
      <c r="BI512" s="8"/>
      <c r="BJ512" s="8"/>
      <c r="BK512" s="2"/>
      <c r="BL512" s="2"/>
      <c r="BM512" s="2"/>
      <c r="BN512" s="2"/>
      <c r="BO512" s="2"/>
      <c r="BP512" s="22"/>
      <c r="BQ512" s="2"/>
      <c r="BR512" s="2"/>
      <c r="BS512" s="2"/>
      <c r="BT512" s="2"/>
      <c r="BU512" s="2"/>
      <c r="BV512" s="2"/>
      <c r="BW512" s="22"/>
    </row>
    <row r="513" spans="1:75" s="6" customFormat="1">
      <c r="A513" s="20" t="s">
        <v>87</v>
      </c>
      <c r="B513" s="17" t="s">
        <v>134</v>
      </c>
      <c r="C513" s="49" t="s">
        <v>103</v>
      </c>
      <c r="D513" s="5" t="s">
        <v>2246</v>
      </c>
      <c r="E513" s="2"/>
      <c r="F513" s="168" t="s">
        <v>2265</v>
      </c>
      <c r="G513" s="2" t="s">
        <v>153</v>
      </c>
      <c r="H513" s="22" t="s">
        <v>153</v>
      </c>
      <c r="I513" s="2"/>
      <c r="J513" s="2"/>
      <c r="K513" s="13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8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2"/>
      <c r="BB513" s="2"/>
      <c r="BC513" s="2"/>
      <c r="BD513" s="2"/>
      <c r="BE513" s="2"/>
      <c r="BF513" s="8"/>
      <c r="BG513" s="8"/>
      <c r="BH513" s="8"/>
      <c r="BI513" s="8"/>
      <c r="BJ513" s="8"/>
      <c r="BK513" s="2"/>
      <c r="BL513" s="2"/>
      <c r="BM513" s="2"/>
      <c r="BN513" s="2"/>
      <c r="BO513" s="2"/>
      <c r="BP513" s="22"/>
      <c r="BQ513" s="2"/>
      <c r="BR513" s="2"/>
      <c r="BS513" s="2"/>
      <c r="BT513" s="2"/>
      <c r="BU513" s="2"/>
      <c r="BV513" s="2"/>
      <c r="BW513" s="22"/>
    </row>
    <row r="514" spans="1:75" s="6" customFormat="1">
      <c r="A514" s="20" t="s">
        <v>87</v>
      </c>
      <c r="B514" s="17" t="s">
        <v>134</v>
      </c>
      <c r="C514" s="49" t="s">
        <v>103</v>
      </c>
      <c r="D514" s="5" t="s">
        <v>2246</v>
      </c>
      <c r="E514" s="2"/>
      <c r="F514" s="168" t="s">
        <v>2266</v>
      </c>
      <c r="G514" s="2" t="s">
        <v>153</v>
      </c>
      <c r="H514" s="22" t="s">
        <v>153</v>
      </c>
      <c r="I514" s="2"/>
      <c r="J514" s="2"/>
      <c r="K514" s="13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8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2"/>
      <c r="BB514" s="2"/>
      <c r="BC514" s="2"/>
      <c r="BD514" s="2"/>
      <c r="BE514" s="2"/>
      <c r="BF514" s="8"/>
      <c r="BG514" s="8"/>
      <c r="BH514" s="8"/>
      <c r="BI514" s="8"/>
      <c r="BJ514" s="8"/>
      <c r="BK514" s="2"/>
      <c r="BL514" s="2"/>
      <c r="BM514" s="2"/>
      <c r="BN514" s="2"/>
      <c r="BO514" s="2"/>
      <c r="BP514" s="22"/>
      <c r="BQ514" s="2"/>
      <c r="BR514" s="2"/>
      <c r="BS514" s="2"/>
      <c r="BT514" s="2"/>
      <c r="BU514" s="2"/>
      <c r="BV514" s="2"/>
      <c r="BW514" s="22"/>
    </row>
    <row r="515" spans="1:75" s="6" customFormat="1">
      <c r="A515" s="20" t="s">
        <v>87</v>
      </c>
      <c r="B515" s="17" t="s">
        <v>134</v>
      </c>
      <c r="C515" s="49" t="s">
        <v>103</v>
      </c>
      <c r="D515" s="5" t="s">
        <v>2246</v>
      </c>
      <c r="E515" s="2"/>
      <c r="F515" s="168" t="s">
        <v>2267</v>
      </c>
      <c r="G515" s="2" t="s">
        <v>153</v>
      </c>
      <c r="H515" s="22" t="s">
        <v>153</v>
      </c>
      <c r="I515" s="2"/>
      <c r="J515" s="2"/>
      <c r="K515" s="13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8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2"/>
      <c r="BB515" s="2"/>
      <c r="BC515" s="2"/>
      <c r="BD515" s="2"/>
      <c r="BE515" s="2"/>
      <c r="BF515" s="8"/>
      <c r="BG515" s="8"/>
      <c r="BH515" s="8"/>
      <c r="BI515" s="8"/>
      <c r="BJ515" s="8"/>
      <c r="BK515" s="2"/>
      <c r="BL515" s="2"/>
      <c r="BM515" s="2"/>
      <c r="BN515" s="2"/>
      <c r="BO515" s="2"/>
      <c r="BP515" s="22"/>
      <c r="BQ515" s="2"/>
      <c r="BR515" s="2"/>
      <c r="BS515" s="2"/>
      <c r="BT515" s="2"/>
      <c r="BU515" s="2"/>
      <c r="BV515" s="2"/>
      <c r="BW515" s="22"/>
    </row>
    <row r="516" spans="1:75" s="6" customFormat="1">
      <c r="A516" s="20" t="s">
        <v>87</v>
      </c>
      <c r="B516" s="17" t="s">
        <v>134</v>
      </c>
      <c r="C516" s="49" t="s">
        <v>103</v>
      </c>
      <c r="D516" s="5" t="s">
        <v>2246</v>
      </c>
      <c r="E516" s="2"/>
      <c r="F516" s="168" t="s">
        <v>2268</v>
      </c>
      <c r="G516" s="2" t="s">
        <v>153</v>
      </c>
      <c r="H516" s="22" t="s">
        <v>153</v>
      </c>
      <c r="I516" s="2"/>
      <c r="J516" s="2"/>
      <c r="K516" s="13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8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2"/>
      <c r="BB516" s="2"/>
      <c r="BC516" s="2"/>
      <c r="BD516" s="2"/>
      <c r="BE516" s="2"/>
      <c r="BF516" s="8"/>
      <c r="BG516" s="8"/>
      <c r="BH516" s="8"/>
      <c r="BI516" s="8"/>
      <c r="BJ516" s="8"/>
      <c r="BK516" s="2"/>
      <c r="BL516" s="2"/>
      <c r="BM516" s="2"/>
      <c r="BN516" s="2"/>
      <c r="BO516" s="2"/>
      <c r="BP516" s="22"/>
      <c r="BQ516" s="2"/>
      <c r="BR516" s="2"/>
      <c r="BS516" s="2"/>
      <c r="BT516" s="2"/>
      <c r="BU516" s="2"/>
      <c r="BV516" s="2"/>
      <c r="BW516" s="22"/>
    </row>
    <row r="517" spans="1:75" s="6" customFormat="1">
      <c r="A517" s="20" t="s">
        <v>87</v>
      </c>
      <c r="B517" s="17" t="s">
        <v>134</v>
      </c>
      <c r="C517" s="49" t="s">
        <v>103</v>
      </c>
      <c r="D517" s="5" t="s">
        <v>2246</v>
      </c>
      <c r="E517" s="2"/>
      <c r="F517" s="168" t="s">
        <v>2269</v>
      </c>
      <c r="G517" s="2" t="s">
        <v>153</v>
      </c>
      <c r="H517" s="22" t="s">
        <v>153</v>
      </c>
      <c r="I517" s="2"/>
      <c r="J517" s="2"/>
      <c r="K517" s="13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8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2"/>
      <c r="BB517" s="2"/>
      <c r="BC517" s="2"/>
      <c r="BD517" s="2"/>
      <c r="BE517" s="2"/>
      <c r="BF517" s="8"/>
      <c r="BG517" s="8"/>
      <c r="BH517" s="8"/>
      <c r="BI517" s="8"/>
      <c r="BJ517" s="8"/>
      <c r="BK517" s="2"/>
      <c r="BL517" s="2"/>
      <c r="BM517" s="2"/>
      <c r="BN517" s="2"/>
      <c r="BO517" s="2"/>
      <c r="BP517" s="22"/>
      <c r="BQ517" s="2"/>
      <c r="BR517" s="2"/>
      <c r="BS517" s="2"/>
      <c r="BT517" s="2"/>
      <c r="BU517" s="2"/>
      <c r="BV517" s="2"/>
      <c r="BW517" s="22"/>
    </row>
    <row r="518" spans="1:75" s="6" customFormat="1">
      <c r="A518" s="20" t="s">
        <v>87</v>
      </c>
      <c r="B518" s="17" t="s">
        <v>134</v>
      </c>
      <c r="C518" s="49" t="s">
        <v>103</v>
      </c>
      <c r="D518" s="5" t="s">
        <v>2243</v>
      </c>
      <c r="E518" s="2"/>
      <c r="F518" s="168" t="s">
        <v>2249</v>
      </c>
      <c r="G518" s="2" t="s">
        <v>153</v>
      </c>
      <c r="H518" s="22" t="s">
        <v>153</v>
      </c>
      <c r="I518" s="2"/>
      <c r="J518" s="2"/>
      <c r="K518" s="13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8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2"/>
      <c r="BB518" s="2"/>
      <c r="BC518" s="2"/>
      <c r="BD518" s="2"/>
      <c r="BE518" s="2"/>
      <c r="BF518" s="8"/>
      <c r="BG518" s="8"/>
      <c r="BH518" s="8"/>
      <c r="BI518" s="8"/>
      <c r="BJ518" s="8"/>
      <c r="BK518" s="2"/>
      <c r="BL518" s="2"/>
      <c r="BM518" s="2"/>
      <c r="BN518" s="2"/>
      <c r="BO518" s="2"/>
      <c r="BP518" s="22"/>
      <c r="BQ518" s="2"/>
      <c r="BR518" s="2"/>
      <c r="BS518" s="2"/>
      <c r="BT518" s="2"/>
      <c r="BU518" s="2"/>
      <c r="BV518" s="2"/>
      <c r="BW518" s="22"/>
    </row>
    <row r="519" spans="1:75" s="6" customFormat="1">
      <c r="A519" s="20" t="s">
        <v>87</v>
      </c>
      <c r="B519" s="17" t="s">
        <v>134</v>
      </c>
      <c r="C519" s="49" t="s">
        <v>103</v>
      </c>
      <c r="D519" s="5" t="s">
        <v>1013</v>
      </c>
      <c r="E519" s="2"/>
      <c r="F519" s="168" t="s">
        <v>2262</v>
      </c>
      <c r="G519" s="2" t="s">
        <v>153</v>
      </c>
      <c r="H519" s="22" t="s">
        <v>153</v>
      </c>
      <c r="I519" s="2"/>
      <c r="J519" s="2"/>
      <c r="K519" s="13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8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2"/>
      <c r="BB519" s="2"/>
      <c r="BC519" s="2"/>
      <c r="BD519" s="2"/>
      <c r="BE519" s="2"/>
      <c r="BF519" s="8"/>
      <c r="BG519" s="8"/>
      <c r="BH519" s="8"/>
      <c r="BI519" s="8"/>
      <c r="BJ519" s="8"/>
      <c r="BK519" s="2"/>
      <c r="BL519" s="2"/>
      <c r="BM519" s="2"/>
      <c r="BN519" s="2"/>
      <c r="BO519" s="2"/>
      <c r="BP519" s="22"/>
      <c r="BQ519" s="2"/>
      <c r="BR519" s="2"/>
      <c r="BS519" s="2"/>
      <c r="BT519" s="2"/>
      <c r="BU519" s="2"/>
      <c r="BV519" s="2"/>
      <c r="BW519" s="22"/>
    </row>
    <row r="520" spans="1:75" s="6" customFormat="1">
      <c r="A520" s="20" t="s">
        <v>87</v>
      </c>
      <c r="B520" s="17" t="s">
        <v>134</v>
      </c>
      <c r="C520" s="49" t="s">
        <v>103</v>
      </c>
      <c r="D520" s="5" t="s">
        <v>1013</v>
      </c>
      <c r="E520" s="2"/>
      <c r="F520" s="169" t="s">
        <v>2263</v>
      </c>
      <c r="G520" s="2" t="s">
        <v>153</v>
      </c>
      <c r="H520" s="22" t="s">
        <v>153</v>
      </c>
      <c r="I520" s="2"/>
      <c r="J520" s="2"/>
      <c r="K520" s="13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8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4"/>
      <c r="AX520" s="2"/>
      <c r="AY520" s="2"/>
      <c r="AZ520" s="2"/>
      <c r="BA520" s="22"/>
      <c r="BB520" s="2"/>
      <c r="BC520" s="2"/>
      <c r="BD520" s="2"/>
      <c r="BE520" s="2"/>
      <c r="BF520" s="8"/>
      <c r="BG520" s="8"/>
      <c r="BH520" s="8"/>
      <c r="BI520" s="8"/>
      <c r="BJ520" s="8"/>
      <c r="BK520" s="2"/>
      <c r="BL520" s="2"/>
      <c r="BM520" s="2"/>
      <c r="BN520" s="2"/>
      <c r="BO520" s="2"/>
      <c r="BP520" s="22"/>
      <c r="BQ520" s="2"/>
      <c r="BR520" s="2"/>
      <c r="BS520" s="2"/>
      <c r="BT520" s="2"/>
      <c r="BU520" s="2"/>
      <c r="BV520" s="2"/>
      <c r="BW520" s="22"/>
    </row>
    <row r="521" spans="1:75" s="6" customFormat="1">
      <c r="A521" s="20" t="s">
        <v>87</v>
      </c>
      <c r="B521" s="17" t="s">
        <v>134</v>
      </c>
      <c r="C521" s="49" t="s">
        <v>103</v>
      </c>
      <c r="D521" s="5" t="s">
        <v>1013</v>
      </c>
      <c r="E521" s="2"/>
      <c r="F521" s="168" t="s">
        <v>2264</v>
      </c>
      <c r="G521" s="2" t="s">
        <v>153</v>
      </c>
      <c r="H521" s="22" t="s">
        <v>153</v>
      </c>
      <c r="I521" s="2"/>
      <c r="J521" s="2"/>
      <c r="K521" s="13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8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2"/>
      <c r="BB521" s="2"/>
      <c r="BC521" s="2"/>
      <c r="BD521" s="2"/>
      <c r="BE521" s="2"/>
      <c r="BF521" s="8"/>
      <c r="BG521" s="8"/>
      <c r="BH521" s="8"/>
      <c r="BI521" s="8"/>
      <c r="BJ521" s="8"/>
      <c r="BK521" s="2"/>
      <c r="BL521" s="2"/>
      <c r="BM521" s="2"/>
      <c r="BN521" s="2"/>
      <c r="BO521" s="2"/>
      <c r="BP521" s="22"/>
      <c r="BQ521" s="2"/>
      <c r="BR521" s="2"/>
      <c r="BS521" s="2"/>
      <c r="BT521" s="2"/>
      <c r="BU521" s="2"/>
      <c r="BV521" s="2"/>
      <c r="BW521" s="22"/>
    </row>
    <row r="522" spans="1:75" s="6" customFormat="1">
      <c r="A522" s="20" t="s">
        <v>87</v>
      </c>
      <c r="B522" s="17" t="s">
        <v>134</v>
      </c>
      <c r="C522" s="49" t="s">
        <v>103</v>
      </c>
      <c r="D522" s="5" t="s">
        <v>2245</v>
      </c>
      <c r="E522" s="2"/>
      <c r="F522" s="168" t="s">
        <v>2254</v>
      </c>
      <c r="G522" s="2" t="s">
        <v>153</v>
      </c>
      <c r="H522" s="22" t="s">
        <v>153</v>
      </c>
      <c r="I522" s="2"/>
      <c r="J522" s="2"/>
      <c r="K522" s="13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8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2"/>
      <c r="BB522" s="2"/>
      <c r="BC522" s="2"/>
      <c r="BD522" s="2"/>
      <c r="BE522" s="2"/>
      <c r="BF522" s="8"/>
      <c r="BG522" s="8"/>
      <c r="BH522" s="8"/>
      <c r="BI522" s="8"/>
      <c r="BJ522" s="8"/>
      <c r="BK522" s="2"/>
      <c r="BL522" s="2"/>
      <c r="BM522" s="2"/>
      <c r="BN522" s="2"/>
      <c r="BO522" s="2"/>
      <c r="BP522" s="22"/>
      <c r="BQ522" s="2"/>
      <c r="BR522" s="2"/>
      <c r="BS522" s="2"/>
      <c r="BT522" s="2"/>
      <c r="BU522" s="2"/>
      <c r="BV522" s="2"/>
      <c r="BW522" s="22"/>
    </row>
    <row r="523" spans="1:75" s="6" customFormat="1">
      <c r="A523" s="20" t="s">
        <v>87</v>
      </c>
      <c r="B523" s="17" t="s">
        <v>134</v>
      </c>
      <c r="C523" s="49" t="s">
        <v>103</v>
      </c>
      <c r="D523" s="5" t="s">
        <v>2245</v>
      </c>
      <c r="E523" s="2"/>
      <c r="F523" s="168" t="s">
        <v>2255</v>
      </c>
      <c r="G523" s="2" t="s">
        <v>153</v>
      </c>
      <c r="H523" s="22" t="s">
        <v>153</v>
      </c>
      <c r="I523" s="2"/>
      <c r="J523" s="2"/>
      <c r="K523" s="13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8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2"/>
      <c r="BB523" s="2"/>
      <c r="BC523" s="2"/>
      <c r="BD523" s="2"/>
      <c r="BE523" s="2"/>
      <c r="BF523" s="8"/>
      <c r="BG523" s="8"/>
      <c r="BH523" s="8"/>
      <c r="BI523" s="8"/>
      <c r="BJ523" s="8"/>
      <c r="BK523" s="2"/>
      <c r="BL523" s="2"/>
      <c r="BM523" s="2"/>
      <c r="BN523" s="2"/>
      <c r="BO523" s="2"/>
      <c r="BP523" s="22"/>
      <c r="BQ523" s="2"/>
      <c r="BR523" s="2"/>
      <c r="BS523" s="2"/>
      <c r="BT523" s="2"/>
      <c r="BU523" s="2"/>
      <c r="BV523" s="2"/>
      <c r="BW523" s="22"/>
    </row>
    <row r="524" spans="1:75" s="6" customFormat="1">
      <c r="A524" s="20" t="s">
        <v>87</v>
      </c>
      <c r="B524" s="17" t="s">
        <v>134</v>
      </c>
      <c r="C524" s="49" t="s">
        <v>103</v>
      </c>
      <c r="D524" s="5" t="s">
        <v>2245</v>
      </c>
      <c r="E524" s="2"/>
      <c r="F524" s="168" t="s">
        <v>2256</v>
      </c>
      <c r="G524" s="2" t="s">
        <v>153</v>
      </c>
      <c r="H524" s="22" t="s">
        <v>153</v>
      </c>
      <c r="I524" s="2"/>
      <c r="J524" s="2"/>
      <c r="K524" s="13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8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2"/>
      <c r="BB524" s="2"/>
      <c r="BC524" s="2"/>
      <c r="BD524" s="2"/>
      <c r="BE524" s="2"/>
      <c r="BF524" s="8"/>
      <c r="BG524" s="8"/>
      <c r="BH524" s="8"/>
      <c r="BI524" s="8"/>
      <c r="BJ524" s="8"/>
      <c r="BK524" s="2"/>
      <c r="BL524" s="2"/>
      <c r="BM524" s="2"/>
      <c r="BN524" s="2"/>
      <c r="BO524" s="2"/>
      <c r="BP524" s="22"/>
      <c r="BQ524" s="2"/>
      <c r="BR524" s="2"/>
      <c r="BS524" s="2"/>
      <c r="BT524" s="2"/>
      <c r="BU524" s="2"/>
      <c r="BV524" s="2"/>
      <c r="BW524" s="22"/>
    </row>
    <row r="525" spans="1:75" s="6" customFormat="1">
      <c r="A525" s="20" t="s">
        <v>87</v>
      </c>
      <c r="B525" s="17" t="s">
        <v>134</v>
      </c>
      <c r="C525" s="49" t="s">
        <v>103</v>
      </c>
      <c r="D525" s="5" t="s">
        <v>2245</v>
      </c>
      <c r="E525" s="2"/>
      <c r="F525" s="168" t="s">
        <v>2257</v>
      </c>
      <c r="G525" s="2" t="s">
        <v>153</v>
      </c>
      <c r="H525" s="22" t="s">
        <v>153</v>
      </c>
      <c r="I525" s="2"/>
      <c r="J525" s="2"/>
      <c r="K525" s="13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8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2"/>
      <c r="BB525" s="2"/>
      <c r="BC525" s="2"/>
      <c r="BD525" s="2"/>
      <c r="BE525" s="2"/>
      <c r="BF525" s="8"/>
      <c r="BG525" s="8"/>
      <c r="BH525" s="8"/>
      <c r="BI525" s="8"/>
      <c r="BJ525" s="8"/>
      <c r="BK525" s="2"/>
      <c r="BL525" s="2"/>
      <c r="BM525" s="2"/>
      <c r="BN525" s="2"/>
      <c r="BO525" s="2"/>
      <c r="BP525" s="22"/>
      <c r="BQ525" s="2"/>
      <c r="BR525" s="2"/>
      <c r="BS525" s="2"/>
      <c r="BT525" s="2"/>
      <c r="BU525" s="2"/>
      <c r="BV525" s="2"/>
      <c r="BW525" s="22"/>
    </row>
    <row r="526" spans="1:75" s="6" customFormat="1">
      <c r="A526" s="20" t="s">
        <v>87</v>
      </c>
      <c r="B526" s="17" t="s">
        <v>134</v>
      </c>
      <c r="C526" s="49" t="s">
        <v>103</v>
      </c>
      <c r="D526" s="5" t="s">
        <v>2245</v>
      </c>
      <c r="E526" s="2"/>
      <c r="F526" s="168" t="s">
        <v>2258</v>
      </c>
      <c r="G526" s="2" t="s">
        <v>153</v>
      </c>
      <c r="H526" s="22" t="s">
        <v>153</v>
      </c>
      <c r="I526" s="2"/>
      <c r="J526" s="2"/>
      <c r="K526" s="13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8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2"/>
      <c r="BB526" s="2"/>
      <c r="BC526" s="2"/>
      <c r="BD526" s="2"/>
      <c r="BE526" s="2"/>
      <c r="BF526" s="8"/>
      <c r="BG526" s="8"/>
      <c r="BH526" s="8"/>
      <c r="BI526" s="8"/>
      <c r="BJ526" s="8"/>
      <c r="BK526" s="2"/>
      <c r="BL526" s="2"/>
      <c r="BM526" s="2"/>
      <c r="BN526" s="2"/>
      <c r="BO526" s="2"/>
      <c r="BP526" s="22"/>
      <c r="BQ526" s="2"/>
      <c r="BR526" s="2"/>
      <c r="BS526" s="2"/>
      <c r="BT526" s="2"/>
      <c r="BU526" s="2"/>
      <c r="BV526" s="2"/>
      <c r="BW526" s="22"/>
    </row>
    <row r="527" spans="1:75" s="6" customFormat="1">
      <c r="A527" s="20" t="s">
        <v>87</v>
      </c>
      <c r="B527" s="17" t="s">
        <v>134</v>
      </c>
      <c r="C527" s="49" t="s">
        <v>103</v>
      </c>
      <c r="D527" s="5" t="s">
        <v>2245</v>
      </c>
      <c r="E527" s="2"/>
      <c r="F527" s="168" t="s">
        <v>2259</v>
      </c>
      <c r="G527" s="2" t="s">
        <v>153</v>
      </c>
      <c r="H527" s="22" t="s">
        <v>153</v>
      </c>
      <c r="I527" s="2"/>
      <c r="J527" s="2"/>
      <c r="K527" s="13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8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2"/>
      <c r="BB527" s="2"/>
      <c r="BC527" s="2"/>
      <c r="BD527" s="2"/>
      <c r="BE527" s="2"/>
      <c r="BF527" s="8"/>
      <c r="BG527" s="8"/>
      <c r="BH527" s="8"/>
      <c r="BI527" s="8"/>
      <c r="BJ527" s="8"/>
      <c r="BK527" s="2"/>
      <c r="BL527" s="2"/>
      <c r="BM527" s="2"/>
      <c r="BN527" s="2"/>
      <c r="BO527" s="2"/>
      <c r="BP527" s="22"/>
      <c r="BQ527" s="2"/>
      <c r="BR527" s="2"/>
      <c r="BS527" s="2"/>
      <c r="BT527" s="2"/>
      <c r="BU527" s="2"/>
      <c r="BV527" s="2"/>
      <c r="BW527" s="22"/>
    </row>
    <row r="528" spans="1:75" s="6" customFormat="1">
      <c r="A528" s="20" t="s">
        <v>87</v>
      </c>
      <c r="B528" s="17" t="s">
        <v>134</v>
      </c>
      <c r="C528" s="49" t="s">
        <v>103</v>
      </c>
      <c r="D528" s="5" t="s">
        <v>2245</v>
      </c>
      <c r="E528" s="2"/>
      <c r="F528" s="168" t="s">
        <v>2260</v>
      </c>
      <c r="G528" s="2" t="s">
        <v>153</v>
      </c>
      <c r="H528" s="22" t="s">
        <v>153</v>
      </c>
      <c r="I528" s="2"/>
      <c r="J528" s="2"/>
      <c r="K528" s="13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8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2"/>
      <c r="BB528" s="2"/>
      <c r="BC528" s="2"/>
      <c r="BD528" s="2"/>
      <c r="BE528" s="2"/>
      <c r="BF528" s="8"/>
      <c r="BG528" s="8"/>
      <c r="BH528" s="8"/>
      <c r="BI528" s="8"/>
      <c r="BJ528" s="8"/>
      <c r="BK528" s="2"/>
      <c r="BL528" s="2"/>
      <c r="BM528" s="2"/>
      <c r="BN528" s="2"/>
      <c r="BO528" s="2"/>
      <c r="BP528" s="22"/>
      <c r="BQ528" s="2"/>
      <c r="BR528" s="2"/>
      <c r="BS528" s="2"/>
      <c r="BT528" s="2"/>
      <c r="BU528" s="2"/>
      <c r="BV528" s="2"/>
      <c r="BW528" s="22"/>
    </row>
    <row r="529" spans="1:119" s="6" customFormat="1">
      <c r="A529" s="20" t="s">
        <v>87</v>
      </c>
      <c r="B529" s="17" t="s">
        <v>134</v>
      </c>
      <c r="C529" s="49" t="s">
        <v>103</v>
      </c>
      <c r="D529" s="5" t="s">
        <v>2245</v>
      </c>
      <c r="E529" s="2"/>
      <c r="F529" s="168" t="s">
        <v>2261</v>
      </c>
      <c r="G529" s="2" t="s">
        <v>153</v>
      </c>
      <c r="H529" s="22" t="s">
        <v>153</v>
      </c>
      <c r="I529" s="2"/>
      <c r="J529" s="2"/>
      <c r="K529" s="13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8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2"/>
      <c r="BB529" s="2"/>
      <c r="BC529" s="2"/>
      <c r="BD529" s="2"/>
      <c r="BE529" s="2"/>
      <c r="BF529" s="8"/>
      <c r="BG529" s="8"/>
      <c r="BH529" s="8"/>
      <c r="BI529" s="8"/>
      <c r="BJ529" s="8"/>
      <c r="BK529" s="2"/>
      <c r="BL529" s="2"/>
      <c r="BM529" s="2"/>
      <c r="BN529" s="2"/>
      <c r="BO529" s="2"/>
      <c r="BP529" s="22"/>
      <c r="BQ529" s="2"/>
      <c r="BR529" s="2"/>
      <c r="BS529" s="2"/>
      <c r="BT529" s="2"/>
      <c r="BU529" s="2"/>
      <c r="BV529" s="2"/>
      <c r="BW529" s="22"/>
    </row>
    <row r="530" spans="1:119" s="6" customFormat="1">
      <c r="A530" s="20" t="s">
        <v>87</v>
      </c>
      <c r="B530" s="17" t="s">
        <v>134</v>
      </c>
      <c r="C530" s="49" t="s">
        <v>104</v>
      </c>
      <c r="D530" s="5" t="s">
        <v>1255</v>
      </c>
      <c r="E530" s="2" t="s">
        <v>2289</v>
      </c>
      <c r="F530" s="168"/>
      <c r="G530" s="2" t="s">
        <v>163</v>
      </c>
      <c r="H530" s="22" t="s">
        <v>163</v>
      </c>
      <c r="I530" s="2"/>
      <c r="J530" s="2"/>
      <c r="K530" s="13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8"/>
      <c r="AB530" s="139"/>
      <c r="AC530" s="139"/>
      <c r="AD530" s="139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2" t="s">
        <v>949</v>
      </c>
      <c r="BB530" s="2"/>
      <c r="BC530" s="2"/>
      <c r="BD530" s="2"/>
      <c r="BE530" s="139"/>
      <c r="BF530" s="139"/>
      <c r="BG530" s="139"/>
      <c r="BH530" s="139"/>
      <c r="BI530" s="139"/>
      <c r="BJ530" s="8"/>
      <c r="BK530" s="139"/>
      <c r="BL530" s="2"/>
      <c r="BM530" s="2"/>
      <c r="BN530" s="2"/>
      <c r="BO530" s="139"/>
      <c r="BP530" s="22"/>
      <c r="BQ530" s="2"/>
      <c r="BR530" s="2"/>
      <c r="BS530" s="2"/>
      <c r="BT530" s="2"/>
      <c r="BU530" s="2"/>
      <c r="BV530" s="2"/>
      <c r="BW530" s="22"/>
      <c r="DI530" s="2"/>
      <c r="DJ530" s="2"/>
      <c r="DK530" s="2"/>
      <c r="DL530" s="2"/>
      <c r="DM530" s="2"/>
      <c r="DN530" s="2"/>
      <c r="DO530" s="2"/>
    </row>
    <row r="531" spans="1:119" s="6" customFormat="1">
      <c r="A531" s="20" t="s">
        <v>87</v>
      </c>
      <c r="B531" s="17" t="s">
        <v>134</v>
      </c>
      <c r="C531" s="49" t="s">
        <v>104</v>
      </c>
      <c r="D531" s="5" t="s">
        <v>1255</v>
      </c>
      <c r="E531" s="2" t="s">
        <v>2290</v>
      </c>
      <c r="F531" s="168"/>
      <c r="G531" s="2" t="s">
        <v>153</v>
      </c>
      <c r="H531" s="22" t="s">
        <v>163</v>
      </c>
      <c r="I531" s="2"/>
      <c r="J531" s="2"/>
      <c r="K531" s="13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8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>
        <v>4.2</v>
      </c>
      <c r="AQ531" s="2">
        <v>0.7</v>
      </c>
      <c r="AR531" s="2">
        <v>2.94</v>
      </c>
      <c r="AS531" s="2"/>
      <c r="AT531" s="2"/>
      <c r="AU531" s="2"/>
      <c r="AV531" s="2"/>
      <c r="AW531" s="2"/>
      <c r="AX531" s="2"/>
      <c r="AY531" s="2"/>
      <c r="AZ531" s="2"/>
      <c r="BA531" s="22" t="s">
        <v>949</v>
      </c>
      <c r="BB531" s="2"/>
      <c r="BC531" s="2"/>
      <c r="BD531" s="2"/>
      <c r="BE531" s="2" t="s">
        <v>166</v>
      </c>
      <c r="BF531" s="8">
        <v>1</v>
      </c>
      <c r="BG531" s="8">
        <v>3.7</v>
      </c>
      <c r="BH531" s="8">
        <v>1.1200000000000001</v>
      </c>
      <c r="BI531" s="8">
        <f>BG531*BH531</f>
        <v>4.144000000000001</v>
      </c>
      <c r="BK531" s="8" t="s">
        <v>2318</v>
      </c>
      <c r="BL531" s="2">
        <v>45</v>
      </c>
      <c r="BM531" s="2"/>
      <c r="BO531" s="2" t="s">
        <v>2319</v>
      </c>
      <c r="BP531" s="22" t="s">
        <v>949</v>
      </c>
      <c r="BQ531" s="2"/>
      <c r="BR531" s="2"/>
      <c r="BS531" s="2"/>
      <c r="BT531" s="2"/>
      <c r="BU531" s="2"/>
      <c r="BV531" s="2"/>
      <c r="BW531" s="22"/>
      <c r="DI531" s="2"/>
      <c r="DJ531" s="2"/>
      <c r="DK531" s="2"/>
      <c r="DL531" s="2"/>
      <c r="DM531" s="2"/>
      <c r="DN531" s="2"/>
      <c r="DO531" s="2"/>
    </row>
    <row r="532" spans="1:119" s="6" customFormat="1">
      <c r="A532" s="20" t="s">
        <v>87</v>
      </c>
      <c r="B532" s="17" t="s">
        <v>134</v>
      </c>
      <c r="C532" s="49" t="s">
        <v>104</v>
      </c>
      <c r="D532" s="5" t="s">
        <v>1255</v>
      </c>
      <c r="E532" s="2" t="s">
        <v>2291</v>
      </c>
      <c r="F532" s="168"/>
      <c r="G532" s="2" t="s">
        <v>153</v>
      </c>
      <c r="H532" s="22" t="s">
        <v>163</v>
      </c>
      <c r="I532" s="2"/>
      <c r="J532" s="2"/>
      <c r="K532" s="13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8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>
        <v>4.2</v>
      </c>
      <c r="AQ532" s="2">
        <v>0.8</v>
      </c>
      <c r="AR532" s="2">
        <v>3.3600000000000003</v>
      </c>
      <c r="AS532" s="2"/>
      <c r="AT532" s="2"/>
      <c r="AU532" s="2"/>
      <c r="AV532" s="2"/>
      <c r="AW532" s="2"/>
      <c r="AX532" s="2"/>
      <c r="AY532" s="2"/>
      <c r="AZ532" s="2" t="s">
        <v>2311</v>
      </c>
      <c r="BA532" s="22" t="s">
        <v>949</v>
      </c>
      <c r="BB532" s="2"/>
      <c r="BC532" s="2"/>
      <c r="BD532" s="2"/>
      <c r="BE532" s="2" t="s">
        <v>166</v>
      </c>
      <c r="BF532" s="8">
        <v>1</v>
      </c>
      <c r="BG532" s="8">
        <v>3.7</v>
      </c>
      <c r="BH532" s="8">
        <v>0.76</v>
      </c>
      <c r="BI532" s="8">
        <f>BG532*BH532</f>
        <v>2.8120000000000003</v>
      </c>
      <c r="BK532" s="8" t="s">
        <v>2320</v>
      </c>
      <c r="BL532" s="2">
        <v>32</v>
      </c>
      <c r="BM532" s="2"/>
      <c r="BO532" s="2" t="s">
        <v>2321</v>
      </c>
      <c r="BP532" s="22" t="s">
        <v>949</v>
      </c>
      <c r="BQ532" s="2"/>
      <c r="BR532" s="2"/>
      <c r="BS532" s="2"/>
      <c r="BT532" s="2"/>
      <c r="BU532" s="2"/>
      <c r="BV532" s="2"/>
      <c r="BW532" s="22"/>
      <c r="DI532" s="2"/>
      <c r="DJ532" s="2"/>
      <c r="DK532" s="2"/>
      <c r="DL532" s="2"/>
      <c r="DM532" s="2"/>
      <c r="DN532" s="2"/>
      <c r="DO532" s="2"/>
    </row>
    <row r="533" spans="1:119" s="6" customFormat="1">
      <c r="A533" s="20" t="s">
        <v>87</v>
      </c>
      <c r="B533" s="17" t="s">
        <v>134</v>
      </c>
      <c r="C533" s="49" t="s">
        <v>104</v>
      </c>
      <c r="D533" s="5" t="s">
        <v>1255</v>
      </c>
      <c r="E533" s="2" t="s">
        <v>2292</v>
      </c>
      <c r="F533" s="168"/>
      <c r="G533" s="2" t="s">
        <v>153</v>
      </c>
      <c r="H533" s="22" t="s">
        <v>163</v>
      </c>
      <c r="I533" s="2"/>
      <c r="J533" s="2"/>
      <c r="K533" s="13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8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>
        <v>12</v>
      </c>
      <c r="AQ533" s="2">
        <v>0.5</v>
      </c>
      <c r="AR533" s="2">
        <v>6</v>
      </c>
      <c r="AS533" s="2"/>
      <c r="AT533" s="2"/>
      <c r="AU533" s="2"/>
      <c r="AV533" s="2"/>
      <c r="AW533" s="2"/>
      <c r="AX533" s="2"/>
      <c r="AY533" s="2"/>
      <c r="AZ533" s="2" t="s">
        <v>2312</v>
      </c>
      <c r="BA533" s="22" t="s">
        <v>949</v>
      </c>
      <c r="BB533" s="2"/>
      <c r="BC533" s="2"/>
      <c r="BD533" s="2"/>
      <c r="BE533" s="2" t="s">
        <v>166</v>
      </c>
      <c r="BF533" s="8">
        <v>1</v>
      </c>
      <c r="BG533" s="8">
        <v>3.7</v>
      </c>
      <c r="BH533" s="8">
        <v>1</v>
      </c>
      <c r="BI533" s="8">
        <f>BG533*BH533</f>
        <v>3.7</v>
      </c>
      <c r="BK533" s="8" t="s">
        <v>2322</v>
      </c>
      <c r="BL533" s="2">
        <v>43</v>
      </c>
      <c r="BM533" s="2"/>
      <c r="BO533" s="2" t="s">
        <v>2323</v>
      </c>
      <c r="BP533" s="22" t="s">
        <v>949</v>
      </c>
      <c r="BQ533" s="2"/>
      <c r="BR533" s="2"/>
      <c r="BS533" s="2"/>
      <c r="BT533" s="2"/>
      <c r="BU533" s="2"/>
      <c r="BV533" s="2"/>
      <c r="BW533" s="22"/>
      <c r="DI533" s="2"/>
      <c r="DJ533" s="2"/>
      <c r="DK533" s="2"/>
      <c r="DL533" s="2"/>
      <c r="DM533" s="2"/>
      <c r="DN533" s="2"/>
      <c r="DO533" s="2"/>
    </row>
    <row r="534" spans="1:119" s="6" customFormat="1">
      <c r="A534" s="20" t="s">
        <v>87</v>
      </c>
      <c r="B534" s="17" t="s">
        <v>134</v>
      </c>
      <c r="C534" s="49" t="s">
        <v>104</v>
      </c>
      <c r="D534" s="5" t="s">
        <v>1255</v>
      </c>
      <c r="E534" s="2" t="s">
        <v>2293</v>
      </c>
      <c r="F534" s="168"/>
      <c r="G534" s="2" t="s">
        <v>153</v>
      </c>
      <c r="H534" s="22" t="s">
        <v>163</v>
      </c>
      <c r="I534" s="2"/>
      <c r="J534" s="2"/>
      <c r="K534" s="13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8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2" t="s">
        <v>949</v>
      </c>
      <c r="BB534" s="2"/>
      <c r="BC534" s="2"/>
      <c r="BD534" s="2"/>
      <c r="BE534" s="2"/>
      <c r="BF534" s="8"/>
      <c r="BG534" s="8"/>
      <c r="BH534" s="8"/>
      <c r="BI534" s="8"/>
      <c r="BK534" s="8"/>
      <c r="BL534" s="2"/>
      <c r="BM534" s="2"/>
      <c r="BO534" s="2"/>
      <c r="BP534" s="22" t="s">
        <v>949</v>
      </c>
      <c r="BQ534" s="2"/>
      <c r="BR534" s="2"/>
      <c r="BS534" s="2"/>
      <c r="BT534" s="2"/>
      <c r="BU534" s="2"/>
      <c r="BV534" s="2"/>
      <c r="BW534" s="22"/>
      <c r="DI534" s="2"/>
      <c r="DJ534" s="2"/>
      <c r="DK534" s="2"/>
      <c r="DL534" s="2"/>
      <c r="DM534" s="2"/>
      <c r="DN534" s="2"/>
      <c r="DO534" s="2"/>
    </row>
    <row r="535" spans="1:119" s="6" customFormat="1">
      <c r="A535" s="20" t="s">
        <v>87</v>
      </c>
      <c r="B535" s="17" t="s">
        <v>134</v>
      </c>
      <c r="C535" s="49" t="s">
        <v>104</v>
      </c>
      <c r="D535" s="5" t="s">
        <v>1255</v>
      </c>
      <c r="E535" s="2" t="s">
        <v>2294</v>
      </c>
      <c r="F535" s="168"/>
      <c r="G535" s="2" t="s">
        <v>153</v>
      </c>
      <c r="H535" s="22" t="s">
        <v>163</v>
      </c>
      <c r="I535" s="2"/>
      <c r="J535" s="2"/>
      <c r="K535" s="13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8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>
        <v>8.4</v>
      </c>
      <c r="AQ535" s="2">
        <v>0.7</v>
      </c>
      <c r="AR535" s="2">
        <v>5.88</v>
      </c>
      <c r="AS535" s="2"/>
      <c r="AT535" s="2"/>
      <c r="AU535" s="2"/>
      <c r="AV535" s="2"/>
      <c r="AW535" s="2"/>
      <c r="AX535" s="2"/>
      <c r="AY535" s="2"/>
      <c r="AZ535" s="2" t="s">
        <v>2313</v>
      </c>
      <c r="BA535" s="22" t="s">
        <v>949</v>
      </c>
      <c r="BB535" s="2"/>
      <c r="BC535" s="2"/>
      <c r="BD535" s="2"/>
      <c r="BE535" s="2" t="s">
        <v>166</v>
      </c>
      <c r="BF535" s="8">
        <v>1</v>
      </c>
      <c r="BG535" s="8">
        <v>7.4</v>
      </c>
      <c r="BH535" s="8">
        <v>1.08</v>
      </c>
      <c r="BI535" s="8">
        <f>BG535*BH535</f>
        <v>7.9920000000000009</v>
      </c>
      <c r="BK535" s="8" t="s">
        <v>2324</v>
      </c>
      <c r="BL535" s="2">
        <v>46</v>
      </c>
      <c r="BM535" s="2"/>
      <c r="BO535" s="2" t="s">
        <v>2325</v>
      </c>
      <c r="BP535" s="22" t="s">
        <v>949</v>
      </c>
      <c r="BQ535" s="2"/>
      <c r="BR535" s="2"/>
      <c r="BS535" s="2"/>
      <c r="BT535" s="2"/>
      <c r="BU535" s="2"/>
      <c r="BV535" s="2"/>
      <c r="BW535" s="22"/>
      <c r="DI535" s="2"/>
      <c r="DJ535" s="2"/>
      <c r="DK535" s="2"/>
      <c r="DL535" s="2"/>
      <c r="DM535" s="2"/>
      <c r="DN535" s="2"/>
      <c r="DO535" s="2"/>
    </row>
    <row r="536" spans="1:119" s="6" customFormat="1">
      <c r="A536" s="20" t="s">
        <v>87</v>
      </c>
      <c r="B536" s="17" t="s">
        <v>134</v>
      </c>
      <c r="C536" s="49" t="s">
        <v>104</v>
      </c>
      <c r="D536" s="5" t="s">
        <v>1255</v>
      </c>
      <c r="E536" s="2" t="s">
        <v>2295</v>
      </c>
      <c r="F536" s="168"/>
      <c r="G536" s="2" t="s">
        <v>153</v>
      </c>
      <c r="H536" s="22" t="s">
        <v>163</v>
      </c>
      <c r="I536" s="2"/>
      <c r="J536" s="2"/>
      <c r="K536" s="13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8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>
        <v>8.4</v>
      </c>
      <c r="AQ536" s="2">
        <v>0.7</v>
      </c>
      <c r="AR536" s="2">
        <v>5.88</v>
      </c>
      <c r="AS536" s="2"/>
      <c r="AT536" s="2"/>
      <c r="AU536" s="2"/>
      <c r="AV536" s="2"/>
      <c r="AW536" s="2"/>
      <c r="AX536" s="2"/>
      <c r="AY536" s="2"/>
      <c r="AZ536" s="2" t="s">
        <v>2313</v>
      </c>
      <c r="BA536" s="22" t="s">
        <v>949</v>
      </c>
      <c r="BB536" s="2"/>
      <c r="BC536" s="2"/>
      <c r="BD536" s="2"/>
      <c r="BE536" s="2" t="s">
        <v>166</v>
      </c>
      <c r="BF536" s="8">
        <v>1</v>
      </c>
      <c r="BG536" s="8">
        <v>7.4</v>
      </c>
      <c r="BH536" s="8">
        <v>1.08</v>
      </c>
      <c r="BI536" s="8">
        <f>BG536*BH536</f>
        <v>7.9920000000000009</v>
      </c>
      <c r="BK536" s="8" t="s">
        <v>2324</v>
      </c>
      <c r="BL536" s="2">
        <v>46</v>
      </c>
      <c r="BM536" s="2"/>
      <c r="BO536" s="2" t="s">
        <v>2326</v>
      </c>
      <c r="BP536" s="22" t="s">
        <v>949</v>
      </c>
      <c r="BQ536" s="2"/>
      <c r="BR536" s="2"/>
      <c r="BS536" s="2"/>
      <c r="BT536" s="2"/>
      <c r="BU536" s="2"/>
      <c r="BV536" s="2"/>
      <c r="BW536" s="22"/>
      <c r="DI536" s="2"/>
      <c r="DJ536" s="2"/>
      <c r="DK536" s="2"/>
      <c r="DL536" s="2"/>
      <c r="DM536" s="2"/>
      <c r="DN536" s="2"/>
      <c r="DO536" s="2"/>
    </row>
    <row r="537" spans="1:119" s="6" customFormat="1">
      <c r="A537" s="20" t="s">
        <v>87</v>
      </c>
      <c r="B537" s="17" t="s">
        <v>134</v>
      </c>
      <c r="C537" s="49" t="s">
        <v>104</v>
      </c>
      <c r="D537" s="5" t="s">
        <v>2301</v>
      </c>
      <c r="E537" s="2" t="s">
        <v>2302</v>
      </c>
      <c r="F537" s="168"/>
      <c r="G537" s="2" t="s">
        <v>163</v>
      </c>
      <c r="H537" s="22" t="s">
        <v>163</v>
      </c>
      <c r="I537" s="2"/>
      <c r="J537" s="2"/>
      <c r="K537" s="13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8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2" t="s">
        <v>949</v>
      </c>
      <c r="BB537" s="2"/>
      <c r="BC537" s="2"/>
      <c r="BD537" s="2"/>
      <c r="BE537" s="2"/>
      <c r="BF537" s="8"/>
      <c r="BG537" s="8"/>
      <c r="BH537" s="8"/>
      <c r="BI537" s="8"/>
      <c r="BK537" s="8"/>
      <c r="BL537" s="2"/>
      <c r="BM537" s="2"/>
      <c r="BO537" s="2"/>
      <c r="BP537" s="22" t="s">
        <v>949</v>
      </c>
      <c r="BQ537" s="2"/>
      <c r="BR537" s="2"/>
      <c r="BS537" s="2"/>
      <c r="BT537" s="2"/>
      <c r="BU537" s="2"/>
      <c r="BV537" s="2"/>
      <c r="BW537" s="22"/>
      <c r="DI537" s="2"/>
      <c r="DJ537" s="2"/>
      <c r="DK537" s="2"/>
      <c r="DL537" s="2"/>
      <c r="DM537" s="2"/>
      <c r="DN537" s="2"/>
      <c r="DO537" s="2"/>
    </row>
    <row r="538" spans="1:119" s="6" customFormat="1">
      <c r="A538" s="20" t="s">
        <v>87</v>
      </c>
      <c r="B538" s="17" t="s">
        <v>134</v>
      </c>
      <c r="C538" s="49" t="s">
        <v>104</v>
      </c>
      <c r="D538" s="5" t="s">
        <v>2301</v>
      </c>
      <c r="E538" s="2" t="s">
        <v>2303</v>
      </c>
      <c r="F538" s="168"/>
      <c r="G538" s="2" t="s">
        <v>153</v>
      </c>
      <c r="H538" s="22" t="s">
        <v>153</v>
      </c>
      <c r="I538" s="2"/>
      <c r="J538" s="2"/>
      <c r="K538" s="13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8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>
        <v>4.2</v>
      </c>
      <c r="AQ538" s="2">
        <v>0.8</v>
      </c>
      <c r="AR538" s="2">
        <v>3.3600000000000003</v>
      </c>
      <c r="AS538" s="2"/>
      <c r="AT538" s="2"/>
      <c r="AU538" s="2"/>
      <c r="AV538" s="2"/>
      <c r="AW538" s="2"/>
      <c r="AX538" s="2"/>
      <c r="AY538" s="2"/>
      <c r="AZ538" s="2" t="s">
        <v>2314</v>
      </c>
      <c r="BA538" s="22" t="s">
        <v>949</v>
      </c>
      <c r="BB538" s="2"/>
      <c r="BC538" s="2"/>
      <c r="BD538" s="2"/>
      <c r="BE538" s="2" t="s">
        <v>166</v>
      </c>
      <c r="BF538" s="8">
        <v>1</v>
      </c>
      <c r="BG538" s="8">
        <v>7.4</v>
      </c>
      <c r="BH538" s="8">
        <v>1.5</v>
      </c>
      <c r="BI538" s="8">
        <f>BG538*BH538</f>
        <v>11.100000000000001</v>
      </c>
      <c r="BK538" s="8" t="s">
        <v>2332</v>
      </c>
      <c r="BL538" s="2">
        <v>40</v>
      </c>
      <c r="BM538" s="2"/>
      <c r="BO538" s="2" t="s">
        <v>2333</v>
      </c>
      <c r="BP538" s="22" t="s">
        <v>949</v>
      </c>
      <c r="BQ538" s="2"/>
      <c r="BR538" s="2"/>
      <c r="BS538" s="2"/>
      <c r="BT538" s="2"/>
      <c r="BU538" s="2"/>
      <c r="BV538" s="2"/>
      <c r="BW538" s="22"/>
      <c r="DI538" s="2"/>
      <c r="DJ538" s="2"/>
      <c r="DK538" s="2"/>
      <c r="DL538" s="2"/>
      <c r="DM538" s="2"/>
      <c r="DN538" s="2"/>
      <c r="DO538" s="2"/>
    </row>
    <row r="539" spans="1:119" s="6" customFormat="1">
      <c r="A539" s="20" t="s">
        <v>87</v>
      </c>
      <c r="B539" s="17" t="s">
        <v>134</v>
      </c>
      <c r="C539" s="49" t="s">
        <v>104</v>
      </c>
      <c r="D539" s="5" t="s">
        <v>2304</v>
      </c>
      <c r="E539" s="2" t="s">
        <v>2305</v>
      </c>
      <c r="F539" s="168" t="s">
        <v>2306</v>
      </c>
      <c r="G539" s="2" t="s">
        <v>153</v>
      </c>
      <c r="H539" s="22" t="s">
        <v>153</v>
      </c>
      <c r="I539" s="2"/>
      <c r="J539" s="2"/>
      <c r="K539" s="13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8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 t="s">
        <v>1791</v>
      </c>
      <c r="AQ539" s="2" t="s">
        <v>1791</v>
      </c>
      <c r="AR539" s="2"/>
      <c r="AS539" s="2"/>
      <c r="AT539" s="2"/>
      <c r="AU539" s="2"/>
      <c r="AV539" s="2"/>
      <c r="AW539" s="2"/>
      <c r="AX539" s="2"/>
      <c r="AY539" s="2"/>
      <c r="AZ539" s="2" t="s">
        <v>2315</v>
      </c>
      <c r="BA539" s="22" t="s">
        <v>949</v>
      </c>
      <c r="BB539" s="2"/>
      <c r="BC539" s="2"/>
      <c r="BD539" s="2"/>
      <c r="BE539" s="2" t="s">
        <v>166</v>
      </c>
      <c r="BF539" s="8">
        <v>1</v>
      </c>
      <c r="BG539" s="8">
        <v>3.7</v>
      </c>
      <c r="BH539" s="8">
        <v>0.92500000000000004</v>
      </c>
      <c r="BI539" s="8">
        <f>BG539*BH539</f>
        <v>3.4225000000000003</v>
      </c>
      <c r="BK539" s="8" t="s">
        <v>2334</v>
      </c>
      <c r="BL539" s="2">
        <v>30</v>
      </c>
      <c r="BM539" s="2"/>
      <c r="BO539" s="2" t="s">
        <v>2335</v>
      </c>
      <c r="BP539" s="22" t="s">
        <v>949</v>
      </c>
      <c r="BQ539" s="2"/>
      <c r="BR539" s="2"/>
      <c r="BS539" s="2"/>
      <c r="BT539" s="2"/>
      <c r="BU539" s="2"/>
      <c r="BV539" s="2"/>
      <c r="BW539" s="22"/>
      <c r="DI539" s="2"/>
      <c r="DJ539" s="2"/>
      <c r="DK539" s="2"/>
      <c r="DL539" s="2"/>
      <c r="DM539" s="2"/>
      <c r="DN539" s="2"/>
      <c r="DO539" s="2"/>
    </row>
    <row r="540" spans="1:119" s="6" customFormat="1">
      <c r="A540" s="20" t="s">
        <v>87</v>
      </c>
      <c r="B540" s="17" t="s">
        <v>134</v>
      </c>
      <c r="C540" s="49" t="s">
        <v>104</v>
      </c>
      <c r="D540" s="5" t="s">
        <v>2304</v>
      </c>
      <c r="E540" s="2" t="s">
        <v>2309</v>
      </c>
      <c r="F540" s="168" t="s">
        <v>2310</v>
      </c>
      <c r="G540" s="2" t="s">
        <v>153</v>
      </c>
      <c r="H540" s="22" t="s">
        <v>163</v>
      </c>
      <c r="I540" s="2"/>
      <c r="J540" s="2"/>
      <c r="K540" s="13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8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>
        <v>4.2</v>
      </c>
      <c r="AQ540" s="2">
        <v>0.7</v>
      </c>
      <c r="AR540" s="2">
        <v>2.94</v>
      </c>
      <c r="AS540" s="2"/>
      <c r="AT540" s="2"/>
      <c r="AU540" s="2"/>
      <c r="AV540" s="2"/>
      <c r="AW540" s="2"/>
      <c r="AX540" s="2"/>
      <c r="AY540" s="2"/>
      <c r="AZ540" s="2" t="s">
        <v>2316</v>
      </c>
      <c r="BA540" s="22" t="s">
        <v>949</v>
      </c>
      <c r="BB540" s="2"/>
      <c r="BC540" s="2"/>
      <c r="BD540" s="2"/>
      <c r="BE540" s="2" t="s">
        <v>166</v>
      </c>
      <c r="BF540" s="8">
        <v>1</v>
      </c>
      <c r="BG540" s="8">
        <v>7.4</v>
      </c>
      <c r="BH540" s="8">
        <v>1</v>
      </c>
      <c r="BI540" s="8"/>
      <c r="BK540" s="8" t="s">
        <v>2336</v>
      </c>
      <c r="BL540" s="2">
        <v>45</v>
      </c>
      <c r="BM540" s="2"/>
      <c r="BO540" s="2" t="s">
        <v>2337</v>
      </c>
      <c r="BP540" s="22" t="s">
        <v>949</v>
      </c>
      <c r="BQ540" s="2"/>
      <c r="BR540" s="2"/>
      <c r="BS540" s="2"/>
      <c r="BT540" s="2"/>
      <c r="BU540" s="2"/>
      <c r="BV540" s="2"/>
      <c r="BW540" s="22"/>
      <c r="DI540" s="2"/>
      <c r="DJ540" s="2"/>
      <c r="DK540" s="2"/>
      <c r="DL540" s="2"/>
      <c r="DM540" s="2"/>
      <c r="DN540" s="2"/>
      <c r="DO540" s="2"/>
    </row>
    <row r="541" spans="1:119" s="6" customFormat="1">
      <c r="A541" s="20" t="s">
        <v>87</v>
      </c>
      <c r="B541" s="17" t="s">
        <v>134</v>
      </c>
      <c r="C541" s="49" t="s">
        <v>104</v>
      </c>
      <c r="D541" s="5" t="s">
        <v>1346</v>
      </c>
      <c r="E541" s="2" t="s">
        <v>2296</v>
      </c>
      <c r="F541" s="168"/>
      <c r="G541" s="2" t="s">
        <v>153</v>
      </c>
      <c r="H541" s="22" t="s">
        <v>163</v>
      </c>
      <c r="I541" s="2"/>
      <c r="J541" s="2"/>
      <c r="K541" s="13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8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>
        <v>4.2</v>
      </c>
      <c r="AQ541" s="2">
        <v>0.6</v>
      </c>
      <c r="AR541" s="2">
        <v>2.52</v>
      </c>
      <c r="AS541" s="2"/>
      <c r="AT541" s="2"/>
      <c r="AU541" s="2"/>
      <c r="AV541" s="2"/>
      <c r="AW541" s="2"/>
      <c r="AX541" s="2"/>
      <c r="AY541" s="2"/>
      <c r="AZ541" s="2"/>
      <c r="BA541" s="22" t="s">
        <v>949</v>
      </c>
      <c r="BB541" s="2"/>
      <c r="BC541" s="2"/>
      <c r="BD541" s="2"/>
      <c r="BE541" s="2" t="s">
        <v>166</v>
      </c>
      <c r="BF541" s="8">
        <v>1</v>
      </c>
      <c r="BG541" s="8">
        <v>3.6</v>
      </c>
      <c r="BH541" s="8">
        <v>0.89500000000000002</v>
      </c>
      <c r="BI541" s="8">
        <f>BG541*BH541</f>
        <v>3.222</v>
      </c>
      <c r="BK541" s="8" t="s">
        <v>2327</v>
      </c>
      <c r="BL541" s="2">
        <v>25</v>
      </c>
      <c r="BM541" s="2"/>
      <c r="BO541" s="2" t="s">
        <v>2328</v>
      </c>
      <c r="BP541" s="22" t="s">
        <v>949</v>
      </c>
      <c r="BQ541" s="2"/>
      <c r="BR541" s="2"/>
      <c r="BS541" s="2"/>
      <c r="BT541" s="2"/>
      <c r="BU541" s="2"/>
      <c r="BV541" s="2"/>
      <c r="BW541" s="22"/>
      <c r="DI541" s="2"/>
      <c r="DJ541" s="2"/>
      <c r="DK541" s="2"/>
      <c r="DL541" s="2"/>
      <c r="DM541" s="2"/>
      <c r="DN541" s="2"/>
      <c r="DO541" s="2"/>
    </row>
    <row r="542" spans="1:119" s="6" customFormat="1">
      <c r="A542" s="20" t="s">
        <v>87</v>
      </c>
      <c r="B542" s="17" t="s">
        <v>134</v>
      </c>
      <c r="C542" s="49" t="s">
        <v>104</v>
      </c>
      <c r="D542" s="5" t="s">
        <v>1346</v>
      </c>
      <c r="E542" s="2" t="s">
        <v>2297</v>
      </c>
      <c r="F542" s="168"/>
      <c r="G542" s="2" t="s">
        <v>153</v>
      </c>
      <c r="H542" s="22" t="s">
        <v>163</v>
      </c>
      <c r="I542" s="2"/>
      <c r="J542" s="2"/>
      <c r="K542" s="13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8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>
        <v>4.2</v>
      </c>
      <c r="AQ542" s="2">
        <v>0.6</v>
      </c>
      <c r="AR542" s="2">
        <v>2.52</v>
      </c>
      <c r="AS542" s="2"/>
      <c r="AT542" s="2"/>
      <c r="AU542" s="2"/>
      <c r="AV542" s="2"/>
      <c r="AW542" s="2"/>
      <c r="AX542" s="2"/>
      <c r="AY542" s="2"/>
      <c r="AZ542" s="2"/>
      <c r="BA542" s="22" t="s">
        <v>949</v>
      </c>
      <c r="BB542" s="2"/>
      <c r="BC542" s="2"/>
      <c r="BD542" s="2"/>
      <c r="BE542" s="2" t="s">
        <v>166</v>
      </c>
      <c r="BF542" s="8">
        <v>1</v>
      </c>
      <c r="BG542" s="8">
        <v>3.6</v>
      </c>
      <c r="BH542" s="8">
        <v>0.89500000000000002</v>
      </c>
      <c r="BI542" s="8">
        <f>BG542*BH542</f>
        <v>3.222</v>
      </c>
      <c r="BK542" s="8"/>
      <c r="BL542" s="2"/>
      <c r="BM542" s="2"/>
      <c r="BO542" s="2" t="s">
        <v>2329</v>
      </c>
      <c r="BP542" s="22" t="s">
        <v>949</v>
      </c>
      <c r="BQ542" s="2"/>
      <c r="BR542" s="2"/>
      <c r="BS542" s="2"/>
      <c r="BT542" s="2"/>
      <c r="BU542" s="2"/>
      <c r="BV542" s="2"/>
      <c r="BW542" s="22"/>
      <c r="DI542" s="2"/>
      <c r="DJ542" s="2"/>
      <c r="DK542" s="2"/>
      <c r="DL542" s="2"/>
      <c r="DM542" s="2"/>
      <c r="DN542" s="2"/>
      <c r="DO542" s="2"/>
    </row>
    <row r="543" spans="1:119" s="6" customFormat="1">
      <c r="A543" s="20" t="s">
        <v>87</v>
      </c>
      <c r="B543" s="17" t="s">
        <v>134</v>
      </c>
      <c r="C543" s="49" t="s">
        <v>104</v>
      </c>
      <c r="D543" s="5" t="s">
        <v>1013</v>
      </c>
      <c r="E543" s="2" t="s">
        <v>2298</v>
      </c>
      <c r="F543" s="168" t="s">
        <v>2299</v>
      </c>
      <c r="G543" s="2" t="s">
        <v>153</v>
      </c>
      <c r="H543" s="22" t="s">
        <v>163</v>
      </c>
      <c r="I543" s="2"/>
      <c r="J543" s="2"/>
      <c r="K543" s="13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8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>
        <v>4.2</v>
      </c>
      <c r="AQ543" s="2">
        <v>0.8</v>
      </c>
      <c r="AR543" s="2">
        <v>3.3600000000000003</v>
      </c>
      <c r="AS543" s="2"/>
      <c r="AT543" s="2"/>
      <c r="AU543" s="2"/>
      <c r="AV543" s="2"/>
      <c r="AW543" s="2"/>
      <c r="AX543" s="2"/>
      <c r="AY543" s="2"/>
      <c r="AZ543" s="2"/>
      <c r="BA543" s="22" t="s">
        <v>949</v>
      </c>
      <c r="BB543" s="2"/>
      <c r="BC543" s="2"/>
      <c r="BD543" s="2"/>
      <c r="BE543" s="2" t="s">
        <v>2317</v>
      </c>
      <c r="BF543" s="8">
        <v>1</v>
      </c>
      <c r="BG543" s="8">
        <v>3.7</v>
      </c>
      <c r="BH543" s="8">
        <v>0.96</v>
      </c>
      <c r="BI543" s="8">
        <f>BG543*BH543</f>
        <v>3.552</v>
      </c>
      <c r="BK543" s="8" t="s">
        <v>2330</v>
      </c>
      <c r="BL543" s="2">
        <v>30</v>
      </c>
      <c r="BM543" s="2"/>
      <c r="BO543" s="2" t="s">
        <v>2331</v>
      </c>
      <c r="BP543" s="22" t="s">
        <v>949</v>
      </c>
      <c r="BQ543" s="2"/>
      <c r="BR543" s="2"/>
      <c r="BS543" s="2"/>
      <c r="BT543" s="2"/>
      <c r="BU543" s="2"/>
      <c r="BV543" s="2"/>
      <c r="BW543" s="22"/>
      <c r="DI543" s="2"/>
      <c r="DJ543" s="2"/>
      <c r="DK543" s="2"/>
      <c r="DL543" s="2"/>
      <c r="DM543" s="2"/>
      <c r="DN543" s="2"/>
      <c r="DO543" s="2"/>
    </row>
    <row r="544" spans="1:119" s="6" customFormat="1">
      <c r="A544" s="20" t="s">
        <v>87</v>
      </c>
      <c r="B544" s="17" t="s">
        <v>134</v>
      </c>
      <c r="C544" s="49" t="s">
        <v>104</v>
      </c>
      <c r="D544" s="5" t="s">
        <v>1013</v>
      </c>
      <c r="E544" s="2" t="s">
        <v>2298</v>
      </c>
      <c r="F544" s="168" t="s">
        <v>2300</v>
      </c>
      <c r="G544" s="2" t="s">
        <v>153</v>
      </c>
      <c r="H544" s="22" t="s">
        <v>163</v>
      </c>
      <c r="I544" s="2"/>
      <c r="J544" s="2"/>
      <c r="K544" s="13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8"/>
      <c r="AB544" s="2"/>
      <c r="AC544" s="2"/>
      <c r="AD544" s="2"/>
      <c r="AE544" s="2"/>
      <c r="AF544" s="2"/>
      <c r="AG544" s="2"/>
      <c r="AH544" s="4"/>
      <c r="AI544" s="2"/>
      <c r="AJ544" s="2"/>
      <c r="AK544" s="2"/>
      <c r="AL544" s="2"/>
      <c r="AM544" s="2"/>
      <c r="AN544" s="2"/>
      <c r="AO544" s="2"/>
      <c r="AP544" s="2">
        <v>4.2</v>
      </c>
      <c r="AQ544" s="2">
        <v>0.8</v>
      </c>
      <c r="AR544" s="2">
        <v>3.3600000000000003</v>
      </c>
      <c r="AS544" s="2"/>
      <c r="AT544" s="2"/>
      <c r="AU544" s="2"/>
      <c r="AV544" s="2"/>
      <c r="AW544" s="2"/>
      <c r="AX544" s="2"/>
      <c r="AY544" s="2"/>
      <c r="AZ544" s="2"/>
      <c r="BA544" s="22" t="s">
        <v>949</v>
      </c>
      <c r="BB544" s="2"/>
      <c r="BC544" s="2"/>
      <c r="BD544" s="2"/>
      <c r="BE544" s="2"/>
      <c r="BF544" s="8">
        <v>1</v>
      </c>
      <c r="BG544" s="8">
        <v>3.7</v>
      </c>
      <c r="BH544" s="8">
        <v>0.96</v>
      </c>
      <c r="BI544" s="8">
        <f>BG544*BH544</f>
        <v>3.552</v>
      </c>
      <c r="BK544" s="8" t="s">
        <v>2330</v>
      </c>
      <c r="BL544" s="2">
        <v>30</v>
      </c>
      <c r="BM544" s="2"/>
      <c r="BO544" s="2" t="s">
        <v>2331</v>
      </c>
      <c r="BP544" s="22" t="s">
        <v>949</v>
      </c>
      <c r="BQ544" s="2"/>
      <c r="BR544" s="2"/>
      <c r="BS544" s="2"/>
      <c r="BT544" s="2"/>
      <c r="BU544" s="2"/>
      <c r="BV544" s="2"/>
      <c r="BW544" s="22"/>
      <c r="DI544" s="2"/>
      <c r="DJ544" s="2"/>
      <c r="DK544" s="2"/>
      <c r="DL544" s="2"/>
      <c r="DM544" s="2"/>
      <c r="DN544" s="2"/>
      <c r="DO544" s="2"/>
    </row>
    <row r="545" spans="1:227" s="6" customFormat="1">
      <c r="A545" s="20" t="s">
        <v>87</v>
      </c>
      <c r="B545" s="17" t="s">
        <v>134</v>
      </c>
      <c r="C545" s="49" t="s">
        <v>104</v>
      </c>
      <c r="D545" s="5" t="s">
        <v>1013</v>
      </c>
      <c r="E545" s="2" t="s">
        <v>2307</v>
      </c>
      <c r="F545" s="168" t="s">
        <v>2308</v>
      </c>
      <c r="G545" s="2" t="s">
        <v>153</v>
      </c>
      <c r="H545" s="22" t="s">
        <v>163</v>
      </c>
      <c r="I545" s="2"/>
      <c r="J545" s="2"/>
      <c r="K545" s="13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8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>
        <v>4.2</v>
      </c>
      <c r="AQ545" s="2">
        <v>0.8</v>
      </c>
      <c r="AR545" s="2">
        <v>3.3600000000000003</v>
      </c>
      <c r="AS545" s="2"/>
      <c r="AT545" s="2"/>
      <c r="AU545" s="2"/>
      <c r="AV545" s="2"/>
      <c r="AW545" s="2"/>
      <c r="AX545" s="2"/>
      <c r="AY545" s="2"/>
      <c r="AZ545" s="2"/>
      <c r="BA545" s="22" t="s">
        <v>949</v>
      </c>
      <c r="BB545" s="2"/>
      <c r="BC545" s="2"/>
      <c r="BD545" s="2"/>
      <c r="BE545" s="2"/>
      <c r="BF545" s="8">
        <v>1</v>
      </c>
      <c r="BG545" s="8">
        <v>3.6</v>
      </c>
      <c r="BH545" s="8">
        <v>0.96</v>
      </c>
      <c r="BI545" s="8">
        <f>BG545*BH545</f>
        <v>3.456</v>
      </c>
      <c r="BK545" s="8" t="s">
        <v>2330</v>
      </c>
      <c r="BL545" s="2">
        <v>30</v>
      </c>
      <c r="BM545" s="2"/>
      <c r="BO545" s="2" t="s">
        <v>2331</v>
      </c>
      <c r="BP545" s="22" t="s">
        <v>949</v>
      </c>
      <c r="BQ545" s="2"/>
      <c r="BR545" s="2"/>
      <c r="BS545" s="2"/>
      <c r="BT545" s="2"/>
      <c r="BU545" s="2"/>
      <c r="BV545" s="2"/>
      <c r="BW545" s="22"/>
      <c r="DI545" s="2"/>
      <c r="DJ545" s="2"/>
      <c r="DK545" s="2"/>
      <c r="DL545" s="2"/>
      <c r="DM545" s="2"/>
      <c r="DN545" s="2"/>
      <c r="DO545" s="2"/>
    </row>
    <row r="546" spans="1:227" s="6" customFormat="1">
      <c r="A546" s="20" t="s">
        <v>87</v>
      </c>
      <c r="B546" s="17" t="s">
        <v>134</v>
      </c>
      <c r="C546" s="49" t="s">
        <v>105</v>
      </c>
      <c r="D546" s="2" t="s">
        <v>1211</v>
      </c>
      <c r="E546" s="2" t="s">
        <v>1730</v>
      </c>
      <c r="F546" s="102" t="s">
        <v>1731</v>
      </c>
      <c r="G546" s="2" t="s">
        <v>153</v>
      </c>
      <c r="H546" s="22" t="s">
        <v>163</v>
      </c>
      <c r="I546" s="2" t="s">
        <v>314</v>
      </c>
      <c r="J546" s="2"/>
      <c r="K546" s="126">
        <v>9.33</v>
      </c>
      <c r="L546" s="2"/>
      <c r="M546" s="2" t="s">
        <v>1776</v>
      </c>
      <c r="N546" s="13" t="s">
        <v>1727</v>
      </c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8"/>
      <c r="AB546" s="2"/>
      <c r="AC546" s="2" t="s">
        <v>1791</v>
      </c>
      <c r="AD546" s="2"/>
      <c r="AE546" s="2"/>
      <c r="AF546" s="2"/>
      <c r="AG546" s="2"/>
      <c r="AH546" s="2"/>
      <c r="AI546" s="2"/>
      <c r="AJ546" s="2"/>
      <c r="AK546" s="2"/>
      <c r="AL546" s="2" t="s">
        <v>949</v>
      </c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2"/>
      <c r="BB546" s="2"/>
      <c r="BC546" s="2"/>
      <c r="BD546" s="2"/>
      <c r="BE546" s="2"/>
      <c r="BF546" s="8"/>
      <c r="BG546" s="8"/>
      <c r="BH546" s="8"/>
      <c r="BI546" s="8"/>
      <c r="BJ546" s="8"/>
      <c r="BK546" s="2"/>
      <c r="BL546" s="2"/>
      <c r="BM546" s="2"/>
      <c r="BN546" s="2"/>
      <c r="BO546" s="2"/>
      <c r="BP546" s="22"/>
      <c r="BQ546" s="2"/>
      <c r="BR546" s="2"/>
      <c r="BS546" s="2"/>
      <c r="BT546" s="2"/>
      <c r="BU546" s="2"/>
      <c r="BV546" s="2"/>
      <c r="BW546" s="22"/>
      <c r="DI546" s="2"/>
      <c r="DJ546" s="2"/>
      <c r="DK546" s="2"/>
      <c r="DL546" s="2"/>
      <c r="DM546" s="2"/>
      <c r="DN546" s="2"/>
      <c r="DO546" s="2"/>
    </row>
    <row r="547" spans="1:227" s="6" customFormat="1">
      <c r="A547" s="20" t="s">
        <v>87</v>
      </c>
      <c r="B547" s="17" t="s">
        <v>134</v>
      </c>
      <c r="C547" s="49" t="s">
        <v>105</v>
      </c>
      <c r="D547" s="2" t="s">
        <v>1211</v>
      </c>
      <c r="E547" s="2" t="s">
        <v>1743</v>
      </c>
      <c r="F547" s="102" t="s">
        <v>1744</v>
      </c>
      <c r="G547" s="2" t="s">
        <v>163</v>
      </c>
      <c r="H547" s="22" t="s">
        <v>153</v>
      </c>
      <c r="I547" s="2" t="s">
        <v>314</v>
      </c>
      <c r="J547" s="2"/>
      <c r="K547" s="126">
        <v>41.41</v>
      </c>
      <c r="L547" s="2"/>
      <c r="M547" s="2" t="s">
        <v>1782</v>
      </c>
      <c r="N547" s="13" t="s">
        <v>1727</v>
      </c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8"/>
      <c r="AB547" s="2">
        <v>12</v>
      </c>
      <c r="AC547" s="2">
        <v>1</v>
      </c>
      <c r="AD547" s="2">
        <f>AB547*AC547</f>
        <v>12</v>
      </c>
      <c r="AE547" s="2"/>
      <c r="AF547" s="2"/>
      <c r="AG547" s="2"/>
      <c r="AH547" s="2"/>
      <c r="AI547" s="2"/>
      <c r="AJ547" s="2"/>
      <c r="AK547" s="2"/>
      <c r="AL547" s="2" t="s">
        <v>949</v>
      </c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2"/>
      <c r="BB547" s="2"/>
      <c r="BC547" s="2"/>
      <c r="BD547" s="2"/>
      <c r="BE547" s="2"/>
      <c r="BF547" s="8"/>
      <c r="BG547" s="8"/>
      <c r="BH547" s="8"/>
      <c r="BI547" s="8"/>
      <c r="BJ547" s="8"/>
      <c r="BK547" s="2"/>
      <c r="BL547" s="2"/>
      <c r="BM547" s="2"/>
      <c r="BN547" s="2"/>
      <c r="BO547" s="2"/>
      <c r="BP547" s="22"/>
      <c r="BQ547" s="2"/>
      <c r="BR547" s="2"/>
      <c r="BS547" s="2"/>
      <c r="BT547" s="2"/>
      <c r="BU547" s="2"/>
      <c r="BV547" s="2"/>
      <c r="BW547" s="22"/>
      <c r="DI547" s="2"/>
      <c r="DJ547" s="2"/>
      <c r="DK547" s="2"/>
      <c r="DL547" s="2"/>
      <c r="DM547" s="2"/>
      <c r="DN547" s="2"/>
      <c r="DO547" s="2"/>
    </row>
    <row r="548" spans="1:227" s="6" customFormat="1">
      <c r="A548" s="20" t="s">
        <v>87</v>
      </c>
      <c r="B548" s="17" t="s">
        <v>134</v>
      </c>
      <c r="C548" s="49" t="s">
        <v>105</v>
      </c>
      <c r="D548" s="2" t="s">
        <v>1770</v>
      </c>
      <c r="E548" s="5" t="s">
        <v>1771</v>
      </c>
      <c r="F548" s="102"/>
      <c r="G548" s="2" t="s">
        <v>162</v>
      </c>
      <c r="H548" s="22" t="s">
        <v>153</v>
      </c>
      <c r="I548" s="2"/>
      <c r="J548" s="2"/>
      <c r="K548" s="126">
        <v>79.989999999999995</v>
      </c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8"/>
      <c r="AB548" s="2"/>
      <c r="AC548" s="2"/>
      <c r="AD548" s="2">
        <v>10</v>
      </c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2"/>
      <c r="BB548" s="2"/>
      <c r="BC548" s="2"/>
      <c r="BD548" s="2"/>
      <c r="BE548" s="2"/>
      <c r="BF548" s="8"/>
      <c r="BG548" s="8"/>
      <c r="BH548" s="8"/>
      <c r="BI548" s="8"/>
      <c r="BJ548" s="8"/>
      <c r="BK548" s="2"/>
      <c r="BL548" s="2"/>
      <c r="BM548" s="2"/>
      <c r="BN548" s="2"/>
      <c r="BO548" s="2"/>
      <c r="BP548" s="22"/>
      <c r="BQ548" s="2"/>
      <c r="BR548" s="2"/>
      <c r="BS548" s="2"/>
      <c r="BT548" s="2"/>
      <c r="BU548" s="2"/>
      <c r="BV548" s="2"/>
      <c r="BW548" s="2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</row>
    <row r="549" spans="1:227" s="6" customFormat="1">
      <c r="A549" s="20" t="s">
        <v>87</v>
      </c>
      <c r="B549" s="17" t="s">
        <v>134</v>
      </c>
      <c r="C549" s="49" t="s">
        <v>105</v>
      </c>
      <c r="D549" s="2" t="s">
        <v>1736</v>
      </c>
      <c r="E549" s="2" t="s">
        <v>1737</v>
      </c>
      <c r="F549" s="102" t="s">
        <v>1738</v>
      </c>
      <c r="G549" s="2" t="s">
        <v>163</v>
      </c>
      <c r="H549" s="22" t="s">
        <v>153</v>
      </c>
      <c r="I549" s="2" t="s">
        <v>314</v>
      </c>
      <c r="J549" s="2"/>
      <c r="K549" s="126">
        <v>85.99</v>
      </c>
      <c r="L549" s="2"/>
      <c r="M549" s="2" t="s">
        <v>1779</v>
      </c>
      <c r="N549" s="13" t="s">
        <v>1727</v>
      </c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8"/>
      <c r="AB549" s="2">
        <v>5</v>
      </c>
      <c r="AC549" s="2">
        <v>1.5</v>
      </c>
      <c r="AD549" s="2">
        <f>AB549*AC549</f>
        <v>7.5</v>
      </c>
      <c r="AE549" s="2"/>
      <c r="AF549" s="2"/>
      <c r="AG549" s="2"/>
      <c r="AH549" s="2"/>
      <c r="AI549" s="2"/>
      <c r="AJ549" s="2" t="s">
        <v>1798</v>
      </c>
      <c r="AK549" s="2" t="s">
        <v>1799</v>
      </c>
      <c r="AL549" s="2" t="s">
        <v>949</v>
      </c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2"/>
      <c r="BB549" s="2"/>
      <c r="BC549" s="2"/>
      <c r="BD549" s="2"/>
      <c r="BE549" s="2"/>
      <c r="BF549" s="8"/>
      <c r="BG549" s="8"/>
      <c r="BH549" s="8"/>
      <c r="BI549" s="8"/>
      <c r="BJ549" s="8"/>
      <c r="BK549" s="2"/>
      <c r="BL549" s="2"/>
      <c r="BM549" s="2"/>
      <c r="BN549" s="2"/>
      <c r="BO549" s="2"/>
      <c r="BP549" s="22"/>
      <c r="BQ549" s="2"/>
      <c r="BR549" s="2"/>
      <c r="BS549" s="2"/>
      <c r="BT549" s="2"/>
      <c r="BU549" s="2"/>
      <c r="BV549" s="2"/>
      <c r="BW549" s="22"/>
      <c r="DI549" s="2"/>
      <c r="DJ549" s="2"/>
      <c r="DK549" s="2"/>
      <c r="DL549" s="2"/>
      <c r="DM549" s="2"/>
      <c r="DN549" s="2"/>
      <c r="DO549" s="2"/>
    </row>
    <row r="550" spans="1:227" s="6" customFormat="1">
      <c r="A550" s="20" t="s">
        <v>87</v>
      </c>
      <c r="B550" s="17" t="s">
        <v>134</v>
      </c>
      <c r="C550" s="49" t="s">
        <v>105</v>
      </c>
      <c r="D550" s="2" t="s">
        <v>1736</v>
      </c>
      <c r="E550" s="2" t="s">
        <v>1741</v>
      </c>
      <c r="F550" s="102" t="s">
        <v>1742</v>
      </c>
      <c r="G550" s="2" t="s">
        <v>163</v>
      </c>
      <c r="H550" s="22" t="s">
        <v>153</v>
      </c>
      <c r="I550" s="2" t="s">
        <v>314</v>
      </c>
      <c r="J550" s="2"/>
      <c r="K550" s="126">
        <v>71.88</v>
      </c>
      <c r="L550" s="2"/>
      <c r="M550" s="2" t="s">
        <v>1781</v>
      </c>
      <c r="N550" s="13" t="s">
        <v>1727</v>
      </c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8"/>
      <c r="AB550" s="2">
        <v>5</v>
      </c>
      <c r="AC550" s="2">
        <v>1.5</v>
      </c>
      <c r="AD550" s="2">
        <f>AB550*AC550</f>
        <v>7.5</v>
      </c>
      <c r="AE550" s="2"/>
      <c r="AF550" s="2"/>
      <c r="AG550" s="2"/>
      <c r="AH550" s="2"/>
      <c r="AI550" s="2"/>
      <c r="AJ550" s="2" t="s">
        <v>1798</v>
      </c>
      <c r="AK550" s="2" t="s">
        <v>1799</v>
      </c>
      <c r="AL550" s="2" t="s">
        <v>949</v>
      </c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2"/>
      <c r="BB550" s="2"/>
      <c r="BC550" s="2"/>
      <c r="BD550" s="2"/>
      <c r="BE550" s="2"/>
      <c r="BF550" s="8"/>
      <c r="BG550" s="8"/>
      <c r="BH550" s="8"/>
      <c r="BI550" s="8"/>
      <c r="BJ550" s="8"/>
      <c r="BK550" s="2"/>
      <c r="BL550" s="2"/>
      <c r="BM550" s="2"/>
      <c r="BN550" s="2"/>
      <c r="BO550" s="2"/>
      <c r="BP550" s="22"/>
      <c r="BQ550" s="2"/>
      <c r="BR550" s="2"/>
      <c r="BS550" s="2"/>
      <c r="BT550" s="2"/>
      <c r="BU550" s="2"/>
      <c r="BV550" s="2"/>
      <c r="BW550" s="22"/>
      <c r="DI550" s="2"/>
      <c r="DJ550" s="2"/>
      <c r="DK550" s="2"/>
      <c r="DL550" s="2"/>
      <c r="DM550" s="2"/>
      <c r="DN550" s="2"/>
      <c r="DO550" s="2"/>
    </row>
    <row r="551" spans="1:227" s="6" customFormat="1">
      <c r="A551" s="20" t="s">
        <v>87</v>
      </c>
      <c r="B551" s="17" t="s">
        <v>134</v>
      </c>
      <c r="C551" s="49" t="s">
        <v>105</v>
      </c>
      <c r="D551" s="122" t="s">
        <v>1736</v>
      </c>
      <c r="E551" s="122" t="s">
        <v>1745</v>
      </c>
      <c r="F551" s="125" t="s">
        <v>1746</v>
      </c>
      <c r="G551" s="2" t="s">
        <v>163</v>
      </c>
      <c r="H551" s="22" t="s">
        <v>153</v>
      </c>
      <c r="I551" s="2" t="s">
        <v>314</v>
      </c>
      <c r="J551" s="2"/>
      <c r="K551" s="127">
        <v>155.51</v>
      </c>
      <c r="L551" s="2"/>
      <c r="M551" s="2" t="s">
        <v>1783</v>
      </c>
      <c r="N551" s="13" t="s">
        <v>1727</v>
      </c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8"/>
      <c r="AB551" s="2">
        <v>12</v>
      </c>
      <c r="AC551" s="2">
        <v>1.5</v>
      </c>
      <c r="AD551" s="2">
        <f>AB551*AC551</f>
        <v>18</v>
      </c>
      <c r="AE551" s="2"/>
      <c r="AF551" s="2"/>
      <c r="AG551" s="2"/>
      <c r="AH551" s="2"/>
      <c r="AI551" s="2"/>
      <c r="AJ551" s="2" t="s">
        <v>1801</v>
      </c>
      <c r="AK551" s="2" t="s">
        <v>1802</v>
      </c>
      <c r="AL551" s="2" t="s">
        <v>949</v>
      </c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2"/>
      <c r="BB551" s="2"/>
      <c r="BC551" s="2"/>
      <c r="BD551" s="2"/>
      <c r="BE551" s="2"/>
      <c r="BF551" s="8"/>
      <c r="BG551" s="8"/>
      <c r="BH551" s="8"/>
      <c r="BI551" s="8"/>
      <c r="BJ551" s="8"/>
      <c r="BK551" s="2"/>
      <c r="BL551" s="2"/>
      <c r="BM551" s="2"/>
      <c r="BN551" s="2"/>
      <c r="BO551" s="2"/>
      <c r="BP551" s="22"/>
      <c r="BQ551" s="2"/>
      <c r="BR551" s="2"/>
      <c r="BS551" s="2"/>
      <c r="BT551" s="2"/>
      <c r="BU551" s="2"/>
      <c r="BV551" s="2"/>
      <c r="BW551" s="22"/>
      <c r="DI551" s="2"/>
      <c r="DJ551" s="2"/>
      <c r="DK551" s="2"/>
      <c r="DL551" s="2"/>
      <c r="DM551" s="2"/>
      <c r="DN551" s="2"/>
      <c r="DO551" s="2"/>
    </row>
    <row r="552" spans="1:227" s="6" customFormat="1">
      <c r="A552" s="20" t="s">
        <v>87</v>
      </c>
      <c r="B552" s="17" t="s">
        <v>134</v>
      </c>
      <c r="C552" s="49" t="s">
        <v>105</v>
      </c>
      <c r="D552" s="5" t="s">
        <v>1736</v>
      </c>
      <c r="E552" s="2" t="s">
        <v>1759</v>
      </c>
      <c r="F552" s="125" t="s">
        <v>1760</v>
      </c>
      <c r="G552" s="2" t="s">
        <v>163</v>
      </c>
      <c r="H552" s="22" t="s">
        <v>153</v>
      </c>
      <c r="I552" s="2"/>
      <c r="J552" s="2"/>
      <c r="K552" s="126"/>
      <c r="L552" s="2"/>
      <c r="M552" s="2"/>
      <c r="N552" s="13" t="s">
        <v>1727</v>
      </c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8"/>
      <c r="AB552" s="2">
        <v>5</v>
      </c>
      <c r="AC552" s="2">
        <v>1.5</v>
      </c>
      <c r="AD552" s="2">
        <f>AB552*AC552</f>
        <v>7.5</v>
      </c>
      <c r="AE552" s="2"/>
      <c r="AF552" s="2"/>
      <c r="AG552" s="2"/>
      <c r="AH552" s="2"/>
      <c r="AI552" s="2"/>
      <c r="AJ552" s="2" t="s">
        <v>1798</v>
      </c>
      <c r="AK552" s="2" t="s">
        <v>1799</v>
      </c>
      <c r="AL552" s="2" t="s">
        <v>949</v>
      </c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2"/>
      <c r="BB552" s="2"/>
      <c r="BC552" s="2"/>
      <c r="BD552" s="2"/>
      <c r="BE552" s="2"/>
      <c r="BF552" s="8"/>
      <c r="BG552" s="8"/>
      <c r="BH552" s="8"/>
      <c r="BI552" s="8"/>
      <c r="BJ552" s="8"/>
      <c r="BK552" s="2"/>
      <c r="BL552" s="2"/>
      <c r="BM552" s="2"/>
      <c r="BN552" s="2"/>
      <c r="BO552" s="2"/>
      <c r="BP552" s="22"/>
      <c r="BQ552" s="2"/>
      <c r="BR552" s="2"/>
      <c r="BS552" s="2"/>
      <c r="BT552" s="2"/>
      <c r="BU552" s="2"/>
      <c r="BV552" s="2"/>
      <c r="BW552" s="22"/>
      <c r="DI552" s="2"/>
      <c r="DJ552" s="2"/>
      <c r="DK552" s="2"/>
      <c r="DL552" s="2"/>
      <c r="DM552" s="2"/>
      <c r="DN552" s="2"/>
      <c r="DO552" s="2"/>
    </row>
    <row r="553" spans="1:227" s="6" customFormat="1">
      <c r="A553" s="20" t="s">
        <v>87</v>
      </c>
      <c r="B553" s="17" t="s">
        <v>134</v>
      </c>
      <c r="C553" s="49" t="s">
        <v>105</v>
      </c>
      <c r="D553" s="5" t="s">
        <v>1736</v>
      </c>
      <c r="E553" s="2" t="s">
        <v>1761</v>
      </c>
      <c r="F553" s="102" t="s">
        <v>1762</v>
      </c>
      <c r="G553" s="2" t="s">
        <v>163</v>
      </c>
      <c r="H553" s="22" t="s">
        <v>153</v>
      </c>
      <c r="I553" s="2"/>
      <c r="J553" s="2"/>
      <c r="K553" s="126"/>
      <c r="L553" s="2"/>
      <c r="M553" s="2"/>
      <c r="N553" s="13" t="s">
        <v>1727</v>
      </c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8"/>
      <c r="AB553" s="2">
        <v>12</v>
      </c>
      <c r="AC553" s="2">
        <v>1.5</v>
      </c>
      <c r="AD553" s="2">
        <f>AB553*AC553</f>
        <v>18</v>
      </c>
      <c r="AE553" s="2"/>
      <c r="AF553" s="2"/>
      <c r="AG553" s="2"/>
      <c r="AH553" s="2"/>
      <c r="AI553" s="2"/>
      <c r="AJ553" s="2" t="s">
        <v>1801</v>
      </c>
      <c r="AK553" s="2" t="s">
        <v>1802</v>
      </c>
      <c r="AL553" s="2" t="s">
        <v>949</v>
      </c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2"/>
      <c r="BB553" s="2"/>
      <c r="BC553" s="2"/>
      <c r="BD553" s="2"/>
      <c r="BE553" s="2"/>
      <c r="BF553" s="8"/>
      <c r="BG553" s="8"/>
      <c r="BH553" s="8"/>
      <c r="BI553" s="8"/>
      <c r="BJ553" s="8"/>
      <c r="BK553" s="2"/>
      <c r="BL553" s="2"/>
      <c r="BM553" s="2"/>
      <c r="BN553" s="2"/>
      <c r="BO553" s="2"/>
      <c r="BP553" s="22"/>
      <c r="BQ553" s="2"/>
      <c r="BR553" s="2"/>
      <c r="BS553" s="2"/>
      <c r="BT553" s="2"/>
      <c r="BU553" s="2"/>
      <c r="BV553" s="2"/>
      <c r="BW553" s="22"/>
      <c r="DI553" s="2"/>
      <c r="DJ553" s="2"/>
      <c r="DK553" s="2"/>
      <c r="DL553" s="2"/>
      <c r="DM553" s="2"/>
      <c r="DN553" s="2"/>
      <c r="DO553" s="2"/>
    </row>
    <row r="554" spans="1:227" s="6" customFormat="1">
      <c r="A554" s="20" t="s">
        <v>87</v>
      </c>
      <c r="B554" s="17" t="s">
        <v>134</v>
      </c>
      <c r="C554" s="49" t="s">
        <v>105</v>
      </c>
      <c r="D554" s="122" t="s">
        <v>1754</v>
      </c>
      <c r="E554" s="122" t="s">
        <v>1755</v>
      </c>
      <c r="F554" s="125" t="s">
        <v>1756</v>
      </c>
      <c r="G554" s="2" t="s">
        <v>163</v>
      </c>
      <c r="H554" s="22" t="s">
        <v>153</v>
      </c>
      <c r="I554" s="2" t="s">
        <v>314</v>
      </c>
      <c r="J554" s="2"/>
      <c r="K554" s="126">
        <v>193.68</v>
      </c>
      <c r="L554" s="2"/>
      <c r="M554" s="2" t="s">
        <v>1787</v>
      </c>
      <c r="N554" s="13" t="s">
        <v>1727</v>
      </c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8"/>
      <c r="AB554" s="2"/>
      <c r="AC554" s="2"/>
      <c r="AD554" s="2" t="s">
        <v>1772</v>
      </c>
      <c r="AE554" s="2"/>
      <c r="AF554" s="2"/>
      <c r="AG554" s="2"/>
      <c r="AH554" s="2"/>
      <c r="AI554" s="2"/>
      <c r="AJ554" s="2"/>
      <c r="AK554" s="2"/>
      <c r="AL554" s="2" t="s">
        <v>949</v>
      </c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2"/>
      <c r="BB554" s="2"/>
      <c r="BC554" s="2"/>
      <c r="BD554" s="2"/>
      <c r="BE554" s="2"/>
      <c r="BF554" s="8"/>
      <c r="BG554" s="8"/>
      <c r="BH554" s="8"/>
      <c r="BI554" s="8"/>
      <c r="BJ554" s="8"/>
      <c r="BK554" s="2"/>
      <c r="BL554" s="2"/>
      <c r="BM554" s="2"/>
      <c r="BN554" s="2"/>
      <c r="BO554" s="2"/>
      <c r="BP554" s="22"/>
      <c r="BQ554" s="2"/>
      <c r="BR554" s="2"/>
      <c r="BS554" s="2"/>
      <c r="BT554" s="2"/>
      <c r="BU554" s="2"/>
      <c r="BV554" s="2"/>
      <c r="BW554" s="22"/>
      <c r="DI554" s="2"/>
      <c r="DJ554" s="2"/>
      <c r="DK554" s="2"/>
      <c r="DL554" s="2"/>
      <c r="DM554" s="2"/>
      <c r="DN554" s="2"/>
      <c r="DO554" s="2"/>
    </row>
    <row r="555" spans="1:227" s="6" customFormat="1">
      <c r="A555" s="20" t="s">
        <v>87</v>
      </c>
      <c r="B555" s="17" t="s">
        <v>134</v>
      </c>
      <c r="C555" s="49" t="s">
        <v>105</v>
      </c>
      <c r="D555" s="2" t="s">
        <v>1767</v>
      </c>
      <c r="E555" s="5" t="s">
        <v>1768</v>
      </c>
      <c r="F555" s="125" t="s">
        <v>1769</v>
      </c>
      <c r="G555" s="2" t="s">
        <v>163</v>
      </c>
      <c r="H555" s="22" t="s">
        <v>153</v>
      </c>
      <c r="I555" s="2" t="s">
        <v>1774</v>
      </c>
      <c r="J555" s="2"/>
      <c r="K555" s="126">
        <v>203.99</v>
      </c>
      <c r="L555" s="2"/>
      <c r="M555" s="2" t="s">
        <v>1790</v>
      </c>
      <c r="N555" s="13" t="s">
        <v>1727</v>
      </c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8"/>
      <c r="AB555" s="2">
        <v>12</v>
      </c>
      <c r="AC555" s="2">
        <v>2</v>
      </c>
      <c r="AD555" s="2">
        <f>AB555*AC555</f>
        <v>24</v>
      </c>
      <c r="AE555" s="2"/>
      <c r="AF555" s="2"/>
      <c r="AG555" s="2"/>
      <c r="AH555" s="2"/>
      <c r="AI555" s="2"/>
      <c r="AJ555" s="2"/>
      <c r="AK555" s="2" t="s">
        <v>1790</v>
      </c>
      <c r="AL555" s="2" t="s">
        <v>949</v>
      </c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2"/>
      <c r="BB555" s="2"/>
      <c r="BC555" s="2"/>
      <c r="BD555" s="2"/>
      <c r="BE555" s="2"/>
      <c r="BF555" s="8"/>
      <c r="BG555" s="8"/>
      <c r="BH555" s="8"/>
      <c r="BI555" s="8"/>
      <c r="BJ555" s="8"/>
      <c r="BK555" s="2"/>
      <c r="BL555" s="2"/>
      <c r="BM555" s="2"/>
      <c r="BN555" s="2"/>
      <c r="BO555" s="2"/>
      <c r="BP555" s="22"/>
      <c r="BQ555" s="2"/>
      <c r="BR555" s="2"/>
      <c r="BS555" s="2"/>
      <c r="BT555" s="2"/>
      <c r="BU555" s="2"/>
      <c r="BV555" s="2"/>
      <c r="BW555" s="22"/>
      <c r="DI555" s="2"/>
      <c r="DJ555" s="2"/>
      <c r="DK555" s="2"/>
      <c r="DL555" s="2"/>
      <c r="DM555" s="2"/>
      <c r="DN555" s="2"/>
      <c r="DO555" s="2"/>
    </row>
    <row r="556" spans="1:227" s="6" customFormat="1">
      <c r="A556" s="20" t="s">
        <v>87</v>
      </c>
      <c r="B556" s="17" t="s">
        <v>134</v>
      </c>
      <c r="C556" s="49" t="s">
        <v>105</v>
      </c>
      <c r="D556" s="2" t="s">
        <v>1111</v>
      </c>
      <c r="E556" s="2" t="s">
        <v>1729</v>
      </c>
      <c r="F556" s="102" t="s">
        <v>1729</v>
      </c>
      <c r="G556" s="2" t="s">
        <v>163</v>
      </c>
      <c r="H556" s="22" t="s">
        <v>153</v>
      </c>
      <c r="I556" s="2" t="s">
        <v>314</v>
      </c>
      <c r="J556" s="2"/>
      <c r="K556" s="126">
        <v>54.99</v>
      </c>
      <c r="L556" s="2"/>
      <c r="M556" s="2" t="s">
        <v>1775</v>
      </c>
      <c r="N556" s="13" t="s">
        <v>1727</v>
      </c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8"/>
      <c r="AB556" s="2">
        <v>12</v>
      </c>
      <c r="AC556" s="2"/>
      <c r="AD556" s="2"/>
      <c r="AE556" s="2"/>
      <c r="AF556" s="2"/>
      <c r="AG556" s="2"/>
      <c r="AH556" s="2"/>
      <c r="AI556" s="2"/>
      <c r="AJ556" s="2" t="s">
        <v>1792</v>
      </c>
      <c r="AK556" s="2" t="s">
        <v>1793</v>
      </c>
      <c r="AL556" s="2" t="s">
        <v>949</v>
      </c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2"/>
      <c r="BB556" s="2"/>
      <c r="BC556" s="2"/>
      <c r="BD556" s="2"/>
      <c r="BE556" s="2"/>
      <c r="BF556" s="8"/>
      <c r="BG556" s="8"/>
      <c r="BH556" s="8"/>
      <c r="BI556" s="8"/>
      <c r="BJ556" s="8"/>
      <c r="BK556" s="2"/>
      <c r="BL556" s="2"/>
      <c r="BM556" s="2"/>
      <c r="BN556" s="2"/>
      <c r="BO556" s="2"/>
      <c r="BP556" s="22"/>
      <c r="BQ556" s="2"/>
      <c r="BR556" s="2"/>
      <c r="BS556" s="2"/>
      <c r="BT556" s="2"/>
      <c r="BU556" s="2"/>
      <c r="BV556" s="2"/>
      <c r="BW556" s="22"/>
      <c r="DI556" s="2"/>
      <c r="DJ556" s="2"/>
      <c r="DK556" s="2"/>
      <c r="DL556" s="2"/>
      <c r="DM556" s="2"/>
      <c r="DN556" s="2"/>
      <c r="DO556" s="2"/>
    </row>
    <row r="557" spans="1:227" s="6" customFormat="1">
      <c r="A557" s="20" t="s">
        <v>87</v>
      </c>
      <c r="B557" s="17" t="s">
        <v>134</v>
      </c>
      <c r="C557" s="49" t="s">
        <v>105</v>
      </c>
      <c r="D557" s="2" t="s">
        <v>1111</v>
      </c>
      <c r="E557" s="2" t="s">
        <v>1734</v>
      </c>
      <c r="F557" s="102" t="s">
        <v>1735</v>
      </c>
      <c r="G557" s="2" t="s">
        <v>163</v>
      </c>
      <c r="H557" s="22" t="s">
        <v>153</v>
      </c>
      <c r="I557" s="2" t="s">
        <v>314</v>
      </c>
      <c r="J557" s="2"/>
      <c r="K557" s="126">
        <v>86.7</v>
      </c>
      <c r="L557" s="2"/>
      <c r="M557" s="2" t="s">
        <v>1778</v>
      </c>
      <c r="N557" s="13" t="s">
        <v>1727</v>
      </c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8"/>
      <c r="AB557" s="2">
        <v>12</v>
      </c>
      <c r="AC557" s="2">
        <v>2</v>
      </c>
      <c r="AD557" s="2">
        <f t="shared" ref="AD557:AD565" si="1">AB557*AC557</f>
        <v>24</v>
      </c>
      <c r="AE557" s="2"/>
      <c r="AF557" s="2"/>
      <c r="AG557" s="2"/>
      <c r="AH557" s="2"/>
      <c r="AI557" s="2"/>
      <c r="AJ557" s="2" t="s">
        <v>1796</v>
      </c>
      <c r="AK557" s="2" t="s">
        <v>1797</v>
      </c>
      <c r="AL557" s="2" t="s">
        <v>949</v>
      </c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2"/>
      <c r="BB557" s="2"/>
      <c r="BC557" s="2"/>
      <c r="BD557" s="2"/>
      <c r="BE557" s="2"/>
      <c r="BF557" s="8"/>
      <c r="BG557" s="8"/>
      <c r="BH557" s="8"/>
      <c r="BI557" s="8"/>
      <c r="BJ557" s="8"/>
      <c r="BK557" s="2"/>
      <c r="BL557" s="2"/>
      <c r="BM557" s="2"/>
      <c r="BN557" s="2"/>
      <c r="BO557" s="2"/>
      <c r="BP557" s="22"/>
      <c r="BQ557" s="2"/>
      <c r="BR557" s="2"/>
      <c r="BS557" s="2"/>
      <c r="BT557" s="2"/>
      <c r="BU557" s="2"/>
      <c r="BV557" s="2"/>
      <c r="BW557" s="22"/>
      <c r="DI557" s="2"/>
      <c r="DJ557" s="2"/>
      <c r="DK557" s="2"/>
      <c r="DL557" s="2"/>
      <c r="DM557" s="2"/>
      <c r="DN557" s="2"/>
      <c r="DO557" s="2"/>
    </row>
    <row r="558" spans="1:227" s="6" customFormat="1">
      <c r="A558" s="20" t="s">
        <v>87</v>
      </c>
      <c r="B558" s="17" t="s">
        <v>134</v>
      </c>
      <c r="C558" s="49" t="s">
        <v>105</v>
      </c>
      <c r="D558" s="5" t="s">
        <v>1111</v>
      </c>
      <c r="E558" s="2" t="s">
        <v>1763</v>
      </c>
      <c r="F558" s="125" t="s">
        <v>1764</v>
      </c>
      <c r="G558" s="2" t="s">
        <v>153</v>
      </c>
      <c r="H558" s="22" t="s">
        <v>153</v>
      </c>
      <c r="I558" s="2" t="s">
        <v>1773</v>
      </c>
      <c r="J558" s="2"/>
      <c r="K558" s="126">
        <v>159.99</v>
      </c>
      <c r="L558" s="2"/>
      <c r="M558" s="2" t="s">
        <v>1789</v>
      </c>
      <c r="N558" s="13" t="s">
        <v>1727</v>
      </c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8"/>
      <c r="AB558" s="2">
        <v>12</v>
      </c>
      <c r="AC558" s="2">
        <v>2</v>
      </c>
      <c r="AD558" s="2">
        <f t="shared" si="1"/>
        <v>24</v>
      </c>
      <c r="AE558" s="2"/>
      <c r="AF558" s="2"/>
      <c r="AG558" s="2"/>
      <c r="AH558" s="2"/>
      <c r="AI558" s="2"/>
      <c r="AJ558" s="2" t="s">
        <v>1810</v>
      </c>
      <c r="AK558" s="2" t="s">
        <v>1811</v>
      </c>
      <c r="AL558" s="2" t="s">
        <v>949</v>
      </c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2"/>
      <c r="BB558" s="2"/>
      <c r="BC558" s="2"/>
      <c r="BD558" s="2"/>
      <c r="BE558" s="2"/>
      <c r="BF558" s="8"/>
      <c r="BG558" s="8">
        <v>7.4</v>
      </c>
      <c r="BH558" s="8">
        <v>770</v>
      </c>
      <c r="BI558" s="12">
        <f>IF((BG558*BH558/1000)=0,"",BG558*BH558/1000)</f>
        <v>5.6980000000000004</v>
      </c>
      <c r="BJ558" s="8"/>
      <c r="BK558" s="2"/>
      <c r="BL558" s="2"/>
      <c r="BM558" s="2"/>
      <c r="BN558" s="2"/>
      <c r="BO558" s="2" t="s">
        <v>1811</v>
      </c>
      <c r="BP558" s="22" t="s">
        <v>949</v>
      </c>
      <c r="BQ558" s="2"/>
      <c r="BR558" s="2"/>
      <c r="BS558" s="2"/>
      <c r="BT558" s="2"/>
      <c r="BU558" s="2"/>
      <c r="BV558" s="2"/>
      <c r="BW558" s="22"/>
      <c r="DI558" s="2"/>
      <c r="DJ558" s="2"/>
      <c r="DK558" s="2"/>
      <c r="DL558" s="2"/>
      <c r="DM558" s="2"/>
      <c r="DN558" s="2"/>
      <c r="DO558" s="2"/>
    </row>
    <row r="559" spans="1:227" s="6" customFormat="1">
      <c r="A559" s="20" t="s">
        <v>87</v>
      </c>
      <c r="B559" s="17" t="s">
        <v>134</v>
      </c>
      <c r="C559" s="49" t="s">
        <v>105</v>
      </c>
      <c r="D559" s="2" t="s">
        <v>1013</v>
      </c>
      <c r="E559" s="2" t="s">
        <v>1732</v>
      </c>
      <c r="F559" s="102" t="s">
        <v>1733</v>
      </c>
      <c r="G559" s="2" t="s">
        <v>163</v>
      </c>
      <c r="H559" s="22" t="s">
        <v>153</v>
      </c>
      <c r="I559" s="2" t="s">
        <v>314</v>
      </c>
      <c r="J559" s="2"/>
      <c r="K559" s="126">
        <v>143.02000000000001</v>
      </c>
      <c r="L559" s="2"/>
      <c r="M559" s="2" t="s">
        <v>1777</v>
      </c>
      <c r="N559" s="13" t="s">
        <v>1727</v>
      </c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8"/>
      <c r="AB559" s="2">
        <v>12</v>
      </c>
      <c r="AC559" s="2">
        <v>1.2</v>
      </c>
      <c r="AD559" s="2">
        <f t="shared" si="1"/>
        <v>14.399999999999999</v>
      </c>
      <c r="AE559" s="2"/>
      <c r="AF559" s="2"/>
      <c r="AG559" s="2"/>
      <c r="AH559" s="2"/>
      <c r="AI559" s="2"/>
      <c r="AJ559" s="2" t="s">
        <v>1794</v>
      </c>
      <c r="AK559" s="2" t="s">
        <v>1795</v>
      </c>
      <c r="AL559" s="2" t="s">
        <v>949</v>
      </c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2"/>
      <c r="BB559" s="2"/>
      <c r="BC559" s="2"/>
      <c r="BD559" s="2"/>
      <c r="BE559" s="2"/>
      <c r="BF559" s="8"/>
      <c r="BG559" s="8"/>
      <c r="BH559" s="8"/>
      <c r="BI559" s="8"/>
      <c r="BJ559" s="8"/>
      <c r="BK559" s="2"/>
      <c r="BL559" s="2"/>
      <c r="BM559" s="2"/>
      <c r="BN559" s="2"/>
      <c r="BO559" s="2"/>
      <c r="BP559" s="22"/>
      <c r="BQ559" s="2"/>
      <c r="BR559" s="2"/>
      <c r="BS559" s="2"/>
      <c r="BT559" s="2"/>
      <c r="BU559" s="2"/>
      <c r="BV559" s="2"/>
      <c r="BW559" s="22"/>
      <c r="DI559" s="2"/>
      <c r="DJ559" s="2"/>
      <c r="DK559" s="2"/>
      <c r="DL559" s="2"/>
      <c r="DM559" s="2"/>
      <c r="DN559" s="2"/>
      <c r="DO559" s="2"/>
    </row>
    <row r="560" spans="1:227" s="6" customFormat="1">
      <c r="A560" s="20" t="s">
        <v>87</v>
      </c>
      <c r="B560" s="17" t="s">
        <v>134</v>
      </c>
      <c r="C560" s="49" t="s">
        <v>105</v>
      </c>
      <c r="D560" s="2" t="s">
        <v>1013</v>
      </c>
      <c r="E560" s="2" t="s">
        <v>1739</v>
      </c>
      <c r="F560" s="102" t="s">
        <v>1740</v>
      </c>
      <c r="G560" s="2" t="s">
        <v>163</v>
      </c>
      <c r="H560" s="22" t="s">
        <v>153</v>
      </c>
      <c r="I560" s="2" t="s">
        <v>314</v>
      </c>
      <c r="J560" s="2"/>
      <c r="K560" s="126">
        <v>99.99</v>
      </c>
      <c r="L560" s="2"/>
      <c r="M560" s="2" t="s">
        <v>1780</v>
      </c>
      <c r="N560" s="13" t="s">
        <v>1727</v>
      </c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8"/>
      <c r="AB560" s="2">
        <v>12</v>
      </c>
      <c r="AC560" s="2">
        <v>1.2</v>
      </c>
      <c r="AD560" s="2">
        <f t="shared" si="1"/>
        <v>14.399999999999999</v>
      </c>
      <c r="AE560" s="2"/>
      <c r="AF560" s="2"/>
      <c r="AG560" s="2"/>
      <c r="AH560" s="2"/>
      <c r="AI560" s="2"/>
      <c r="AJ560" s="2" t="s">
        <v>1800</v>
      </c>
      <c r="AK560" s="2" t="s">
        <v>1795</v>
      </c>
      <c r="AL560" s="2" t="s">
        <v>949</v>
      </c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2"/>
      <c r="BB560" s="2"/>
      <c r="BC560" s="2"/>
      <c r="BD560" s="2"/>
      <c r="BE560" s="2"/>
      <c r="BF560" s="8"/>
      <c r="BG560" s="8"/>
      <c r="BH560" s="8"/>
      <c r="BI560" s="8"/>
      <c r="BJ560" s="8"/>
      <c r="BK560" s="2"/>
      <c r="BL560" s="2"/>
      <c r="BM560" s="2"/>
      <c r="BN560" s="2"/>
      <c r="BO560" s="2"/>
      <c r="BP560" s="22"/>
      <c r="BQ560" s="2"/>
      <c r="BR560" s="2"/>
      <c r="BS560" s="2"/>
      <c r="BT560" s="2"/>
      <c r="BU560" s="2"/>
      <c r="BV560" s="2"/>
      <c r="BW560" s="22"/>
      <c r="DI560" s="2"/>
      <c r="DJ560" s="2"/>
      <c r="DK560" s="2"/>
      <c r="DL560" s="2"/>
      <c r="DM560" s="2"/>
      <c r="DN560" s="2"/>
      <c r="DO560" s="2"/>
    </row>
    <row r="561" spans="1:119" s="6" customFormat="1">
      <c r="A561" s="20" t="s">
        <v>87</v>
      </c>
      <c r="B561" s="17" t="s">
        <v>134</v>
      </c>
      <c r="C561" s="49" t="s">
        <v>105</v>
      </c>
      <c r="D561" s="122" t="s">
        <v>1013</v>
      </c>
      <c r="E561" s="122" t="s">
        <v>1747</v>
      </c>
      <c r="F561" s="102" t="s">
        <v>1748</v>
      </c>
      <c r="G561" s="2" t="s">
        <v>163</v>
      </c>
      <c r="H561" s="22" t="s">
        <v>153</v>
      </c>
      <c r="I561" s="2" t="s">
        <v>314</v>
      </c>
      <c r="J561" s="2"/>
      <c r="K561" s="126">
        <v>177.77</v>
      </c>
      <c r="L561" s="2"/>
      <c r="M561" s="2" t="s">
        <v>1784</v>
      </c>
      <c r="N561" s="13" t="s">
        <v>1727</v>
      </c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8"/>
      <c r="AB561" s="2">
        <v>8.4</v>
      </c>
      <c r="AC561" s="2">
        <v>1.7</v>
      </c>
      <c r="AD561" s="2">
        <f t="shared" si="1"/>
        <v>14.28</v>
      </c>
      <c r="AE561" s="2"/>
      <c r="AF561" s="2"/>
      <c r="AG561" s="2"/>
      <c r="AH561" s="2"/>
      <c r="AI561" s="2"/>
      <c r="AJ561" s="2" t="s">
        <v>1803</v>
      </c>
      <c r="AK561" s="2" t="s">
        <v>1804</v>
      </c>
      <c r="AL561" s="2" t="s">
        <v>949</v>
      </c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2"/>
      <c r="BB561" s="2"/>
      <c r="BC561" s="2"/>
      <c r="BD561" s="2"/>
      <c r="BE561" s="2"/>
      <c r="BF561" s="8"/>
      <c r="BG561" s="8"/>
      <c r="BH561" s="8"/>
      <c r="BI561" s="8"/>
      <c r="BJ561" s="8"/>
      <c r="BK561" s="2"/>
      <c r="BL561" s="2"/>
      <c r="BM561" s="2"/>
      <c r="BN561" s="2"/>
      <c r="BO561" s="2"/>
      <c r="BP561" s="22"/>
      <c r="BQ561" s="2"/>
      <c r="BR561" s="2"/>
      <c r="BS561" s="2"/>
      <c r="BT561" s="2"/>
      <c r="BU561" s="2"/>
      <c r="BV561" s="2"/>
      <c r="BW561" s="22"/>
      <c r="DI561" s="2"/>
      <c r="DJ561" s="2"/>
      <c r="DK561" s="2"/>
      <c r="DL561" s="2"/>
      <c r="DM561" s="2"/>
      <c r="DN561" s="2"/>
      <c r="DO561" s="2"/>
    </row>
    <row r="562" spans="1:119" s="6" customFormat="1">
      <c r="A562" s="20" t="s">
        <v>87</v>
      </c>
      <c r="B562" s="17" t="s">
        <v>134</v>
      </c>
      <c r="C562" s="49" t="s">
        <v>105</v>
      </c>
      <c r="D562" s="122" t="s">
        <v>1013</v>
      </c>
      <c r="E562" s="122" t="s">
        <v>1752</v>
      </c>
      <c r="F562" s="102" t="s">
        <v>1753</v>
      </c>
      <c r="G562" s="2" t="s">
        <v>163</v>
      </c>
      <c r="H562" s="22" t="s">
        <v>153</v>
      </c>
      <c r="I562" s="2" t="s">
        <v>314</v>
      </c>
      <c r="J562" s="2"/>
      <c r="K562" s="126">
        <v>214.95</v>
      </c>
      <c r="L562" s="2"/>
      <c r="M562" s="2" t="s">
        <v>1786</v>
      </c>
      <c r="N562" s="13" t="s">
        <v>1727</v>
      </c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8"/>
      <c r="AB562" s="2">
        <v>8.4</v>
      </c>
      <c r="AC562" s="2">
        <v>1.7</v>
      </c>
      <c r="AD562" s="2">
        <f t="shared" si="1"/>
        <v>14.28</v>
      </c>
      <c r="AE562" s="2"/>
      <c r="AF562" s="2"/>
      <c r="AG562" s="2"/>
      <c r="AH562" s="2"/>
      <c r="AI562" s="2"/>
      <c r="AJ562" s="2" t="s">
        <v>1807</v>
      </c>
      <c r="AK562" s="2" t="s">
        <v>1808</v>
      </c>
      <c r="AL562" s="2" t="s">
        <v>949</v>
      </c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2"/>
      <c r="BB562" s="2"/>
      <c r="BC562" s="2"/>
      <c r="BD562" s="2"/>
      <c r="BE562" s="2"/>
      <c r="BF562" s="8"/>
      <c r="BG562" s="8"/>
      <c r="BH562" s="8"/>
      <c r="BI562" s="8"/>
      <c r="BJ562" s="8"/>
      <c r="BK562" s="2"/>
      <c r="BL562" s="2"/>
      <c r="BM562" s="2"/>
      <c r="BN562" s="2"/>
      <c r="BO562" s="2"/>
      <c r="BP562" s="22"/>
      <c r="BQ562" s="2"/>
      <c r="BR562" s="2"/>
      <c r="BS562" s="2"/>
      <c r="BT562" s="2"/>
      <c r="BU562" s="2"/>
      <c r="BV562" s="2"/>
      <c r="BW562" s="22"/>
      <c r="DI562" s="2"/>
      <c r="DJ562" s="2"/>
      <c r="DK562" s="2"/>
      <c r="DL562" s="2"/>
      <c r="DM562" s="2"/>
      <c r="DN562" s="2"/>
      <c r="DO562" s="2"/>
    </row>
    <row r="563" spans="1:119" s="6" customFormat="1">
      <c r="A563" s="20" t="s">
        <v>87</v>
      </c>
      <c r="B563" s="17" t="s">
        <v>134</v>
      </c>
      <c r="C563" s="49" t="s">
        <v>105</v>
      </c>
      <c r="D563" s="122" t="s">
        <v>1013</v>
      </c>
      <c r="E563" s="2" t="s">
        <v>1757</v>
      </c>
      <c r="F563" s="102" t="s">
        <v>1758</v>
      </c>
      <c r="G563" s="2" t="s">
        <v>163</v>
      </c>
      <c r="H563" s="22" t="s">
        <v>153</v>
      </c>
      <c r="I563" s="2" t="s">
        <v>314</v>
      </c>
      <c r="J563" s="2"/>
      <c r="K563" s="126">
        <v>289.99</v>
      </c>
      <c r="L563" s="2"/>
      <c r="M563" s="2" t="s">
        <v>1788</v>
      </c>
      <c r="N563" s="13" t="s">
        <v>1727</v>
      </c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8"/>
      <c r="AB563" s="2">
        <v>12</v>
      </c>
      <c r="AC563" s="2">
        <v>1.2</v>
      </c>
      <c r="AD563" s="2">
        <f t="shared" si="1"/>
        <v>14.399999999999999</v>
      </c>
      <c r="AE563" s="2"/>
      <c r="AF563" s="2"/>
      <c r="AG563" s="2"/>
      <c r="AH563" s="2"/>
      <c r="AI563" s="2"/>
      <c r="AJ563" s="2" t="s">
        <v>1809</v>
      </c>
      <c r="AK563" s="2" t="s">
        <v>1795</v>
      </c>
      <c r="AL563" s="2" t="s">
        <v>949</v>
      </c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2"/>
      <c r="BB563" s="2"/>
      <c r="BC563" s="2"/>
      <c r="BD563" s="2"/>
      <c r="BE563" s="2"/>
      <c r="BF563" s="8"/>
      <c r="BG563" s="8"/>
      <c r="BH563" s="8"/>
      <c r="BI563" s="8"/>
      <c r="BJ563" s="8"/>
      <c r="BK563" s="2"/>
      <c r="BL563" s="2"/>
      <c r="BM563" s="2"/>
      <c r="BN563" s="2"/>
      <c r="BO563" s="2"/>
      <c r="BP563" s="22"/>
      <c r="BQ563" s="2"/>
      <c r="BR563" s="2"/>
      <c r="BS563" s="2"/>
      <c r="BT563" s="2"/>
      <c r="BU563" s="2"/>
      <c r="BV563" s="2"/>
      <c r="BW563" s="22"/>
      <c r="DI563" s="2"/>
      <c r="DJ563" s="2"/>
      <c r="DK563" s="2"/>
      <c r="DL563" s="2"/>
      <c r="DM563" s="2"/>
      <c r="DN563" s="2"/>
      <c r="DO563" s="2"/>
    </row>
    <row r="564" spans="1:119" s="6" customFormat="1">
      <c r="A564" s="20" t="s">
        <v>87</v>
      </c>
      <c r="B564" s="17" t="s">
        <v>134</v>
      </c>
      <c r="C564" s="49" t="s">
        <v>105</v>
      </c>
      <c r="D564" s="122" t="s">
        <v>1749</v>
      </c>
      <c r="E564" s="122" t="s">
        <v>1750</v>
      </c>
      <c r="F564" s="102" t="s">
        <v>1751</v>
      </c>
      <c r="G564" s="2" t="s">
        <v>163</v>
      </c>
      <c r="H564" s="22" t="s">
        <v>153</v>
      </c>
      <c r="I564" s="2" t="s">
        <v>314</v>
      </c>
      <c r="J564" s="2"/>
      <c r="K564" s="126">
        <v>61.61</v>
      </c>
      <c r="L564" s="2"/>
      <c r="M564" s="2" t="s">
        <v>1785</v>
      </c>
      <c r="N564" s="13" t="s">
        <v>1727</v>
      </c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8"/>
      <c r="AB564" s="2">
        <v>12</v>
      </c>
      <c r="AC564" s="2">
        <v>0.8</v>
      </c>
      <c r="AD564" s="2">
        <f t="shared" si="1"/>
        <v>9.6000000000000014</v>
      </c>
      <c r="AE564" s="2"/>
      <c r="AF564" s="2"/>
      <c r="AG564" s="2"/>
      <c r="AH564" s="2"/>
      <c r="AI564" s="2"/>
      <c r="AJ564" s="2" t="s">
        <v>1805</v>
      </c>
      <c r="AK564" s="2" t="s">
        <v>1806</v>
      </c>
      <c r="AL564" s="2" t="s">
        <v>949</v>
      </c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2"/>
      <c r="BB564" s="2"/>
      <c r="BC564" s="2"/>
      <c r="BD564" s="2"/>
      <c r="BE564" s="2"/>
      <c r="BF564" s="8"/>
      <c r="BG564" s="8"/>
      <c r="BH564" s="8"/>
      <c r="BI564" s="8"/>
      <c r="BJ564" s="8"/>
      <c r="BK564" s="2"/>
      <c r="BL564" s="2"/>
      <c r="BM564" s="2"/>
      <c r="BN564" s="2"/>
      <c r="BO564" s="2"/>
      <c r="BP564" s="22"/>
      <c r="BQ564" s="2"/>
      <c r="BR564" s="2"/>
      <c r="BS564" s="2"/>
      <c r="BT564" s="2"/>
      <c r="BU564" s="2"/>
      <c r="BV564" s="2"/>
      <c r="BW564" s="22"/>
      <c r="DI564" s="2"/>
      <c r="DJ564" s="2"/>
      <c r="DK564" s="2"/>
      <c r="DL564" s="2"/>
      <c r="DM564" s="2"/>
      <c r="DN564" s="2"/>
      <c r="DO564" s="2"/>
    </row>
    <row r="565" spans="1:119" s="6" customFormat="1">
      <c r="A565" s="20" t="s">
        <v>87</v>
      </c>
      <c r="B565" s="17" t="s">
        <v>134</v>
      </c>
      <c r="C565" s="49" t="s">
        <v>105</v>
      </c>
      <c r="D565" s="5" t="s">
        <v>1749</v>
      </c>
      <c r="E565" s="5" t="s">
        <v>1765</v>
      </c>
      <c r="F565" s="125" t="s">
        <v>1766</v>
      </c>
      <c r="G565" s="2" t="s">
        <v>163</v>
      </c>
      <c r="H565" s="22" t="s">
        <v>153</v>
      </c>
      <c r="I565" s="2"/>
      <c r="J565" s="2"/>
      <c r="K565" s="126"/>
      <c r="L565" s="2"/>
      <c r="M565" s="2"/>
      <c r="N565" s="13" t="s">
        <v>1727</v>
      </c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8"/>
      <c r="AB565" s="2">
        <v>12</v>
      </c>
      <c r="AC565" s="2">
        <v>1.5</v>
      </c>
      <c r="AD565" s="2">
        <f t="shared" si="1"/>
        <v>18</v>
      </c>
      <c r="AE565" s="2"/>
      <c r="AF565" s="2"/>
      <c r="AG565" s="2"/>
      <c r="AH565" s="2"/>
      <c r="AI565" s="2"/>
      <c r="AJ565" s="2" t="s">
        <v>1812</v>
      </c>
      <c r="AK565" s="2" t="s">
        <v>1806</v>
      </c>
      <c r="AL565" s="2" t="s">
        <v>949</v>
      </c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2"/>
      <c r="BB565" s="2"/>
      <c r="BC565" s="2"/>
      <c r="BD565" s="2"/>
      <c r="BE565" s="2"/>
      <c r="BF565" s="8"/>
      <c r="BG565" s="8"/>
      <c r="BH565" s="8"/>
      <c r="BI565" s="8"/>
      <c r="BJ565" s="8"/>
      <c r="BK565" s="2"/>
      <c r="BL565" s="2"/>
      <c r="BM565" s="2"/>
      <c r="BN565" s="2"/>
      <c r="BO565" s="2"/>
      <c r="BP565" s="22"/>
      <c r="BQ565" s="2"/>
      <c r="BR565" s="2"/>
      <c r="BS565" s="2"/>
      <c r="BT565" s="2"/>
      <c r="BU565" s="2"/>
      <c r="BV565" s="2"/>
      <c r="BW565" s="22"/>
      <c r="DI565" s="2"/>
      <c r="DJ565" s="2"/>
      <c r="DK565" s="2"/>
      <c r="DL565" s="2"/>
      <c r="DM565" s="2"/>
      <c r="DN565" s="2"/>
      <c r="DO565" s="2"/>
    </row>
    <row r="566" spans="1:119" s="6" customFormat="1">
      <c r="A566" s="20" t="s">
        <v>87</v>
      </c>
      <c r="B566" s="17" t="s">
        <v>134</v>
      </c>
      <c r="C566" s="49" t="s">
        <v>106</v>
      </c>
      <c r="D566" s="122" t="s">
        <v>2550</v>
      </c>
      <c r="F566" s="125" t="s">
        <v>2551</v>
      </c>
      <c r="G566" s="5" t="s">
        <v>153</v>
      </c>
      <c r="H566" s="22" t="s">
        <v>153</v>
      </c>
      <c r="I566" s="6" t="s">
        <v>314</v>
      </c>
      <c r="J566" s="2"/>
      <c r="K566" s="126"/>
      <c r="L566" s="2"/>
      <c r="M566" s="2"/>
      <c r="N566" s="72">
        <v>39961</v>
      </c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8"/>
      <c r="AB566" s="6">
        <v>9</v>
      </c>
      <c r="AC566" s="136">
        <v>2</v>
      </c>
      <c r="AD566" s="137">
        <v>18</v>
      </c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2"/>
      <c r="BB566" s="2"/>
      <c r="BC566" s="2"/>
      <c r="BD566" s="2"/>
      <c r="BE566" s="6" t="s">
        <v>2141</v>
      </c>
      <c r="BF566" s="8"/>
      <c r="BG566" s="138">
        <v>7.4</v>
      </c>
      <c r="BH566" s="138">
        <v>3</v>
      </c>
      <c r="BI566" s="138">
        <f t="shared" ref="BI566:BI576" si="2">IF((BG566*BH566)=0,"",BG566*BH566)</f>
        <v>22.200000000000003</v>
      </c>
      <c r="BJ566" s="8"/>
      <c r="BK566" s="139"/>
      <c r="BL566" s="2"/>
      <c r="BM566" s="2"/>
      <c r="BN566" s="2"/>
      <c r="BO566" s="6" t="s">
        <v>2571</v>
      </c>
      <c r="BP566" s="22" t="s">
        <v>949</v>
      </c>
      <c r="BQ566" s="2"/>
      <c r="BR566" s="2"/>
      <c r="BS566" s="2"/>
      <c r="BT566" s="2"/>
      <c r="BU566" s="2"/>
      <c r="BV566" s="2"/>
      <c r="BW566" s="22"/>
      <c r="DI566" s="2"/>
      <c r="DJ566" s="2"/>
      <c r="DK566" s="2"/>
      <c r="DL566" s="2"/>
      <c r="DM566" s="2"/>
      <c r="DN566" s="2"/>
      <c r="DO566" s="2"/>
    </row>
    <row r="567" spans="1:119" s="6" customFormat="1">
      <c r="A567" s="20" t="s">
        <v>87</v>
      </c>
      <c r="B567" s="17" t="s">
        <v>134</v>
      </c>
      <c r="C567" s="49" t="s">
        <v>106</v>
      </c>
      <c r="D567" s="122" t="s">
        <v>2552</v>
      </c>
      <c r="E567" s="122"/>
      <c r="F567" s="125" t="s">
        <v>2553</v>
      </c>
      <c r="G567" s="5" t="s">
        <v>153</v>
      </c>
      <c r="H567" s="22" t="s">
        <v>153</v>
      </c>
      <c r="I567" s="6" t="s">
        <v>1218</v>
      </c>
      <c r="J567" s="2"/>
      <c r="K567" s="126"/>
      <c r="L567" s="2"/>
      <c r="M567" s="2"/>
      <c r="N567" s="72">
        <v>39961</v>
      </c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8"/>
      <c r="AB567" s="6">
        <v>9</v>
      </c>
      <c r="AC567" s="136">
        <v>2.2000000000000002</v>
      </c>
      <c r="AD567" s="137">
        <v>19.8</v>
      </c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2"/>
      <c r="BB567" s="2"/>
      <c r="BC567" s="2"/>
      <c r="BD567" s="2"/>
      <c r="BE567" s="6" t="s">
        <v>2565</v>
      </c>
      <c r="BF567" s="8"/>
      <c r="BG567" s="12"/>
      <c r="BH567" s="12"/>
      <c r="BI567" s="138" t="str">
        <f t="shared" si="2"/>
        <v/>
      </c>
      <c r="BJ567" s="8"/>
      <c r="BL567" s="2"/>
      <c r="BM567" s="2"/>
      <c r="BN567" s="2"/>
      <c r="BO567" s="6" t="s">
        <v>2572</v>
      </c>
      <c r="BP567" s="22" t="s">
        <v>949</v>
      </c>
      <c r="BQ567" s="2"/>
      <c r="BR567" s="2"/>
      <c r="BS567" s="2"/>
      <c r="BT567" s="2"/>
      <c r="BU567" s="2"/>
      <c r="BV567" s="2"/>
      <c r="BW567" s="22"/>
      <c r="DI567" s="2"/>
      <c r="DJ567" s="2"/>
      <c r="DK567" s="2"/>
      <c r="DL567" s="2"/>
      <c r="DM567" s="2"/>
      <c r="DN567" s="2"/>
      <c r="DO567" s="2"/>
    </row>
    <row r="568" spans="1:119" s="6" customFormat="1">
      <c r="A568" s="20" t="s">
        <v>87</v>
      </c>
      <c r="B568" s="17" t="s">
        <v>134</v>
      </c>
      <c r="C568" s="49" t="s">
        <v>106</v>
      </c>
      <c r="D568" s="122" t="s">
        <v>1621</v>
      </c>
      <c r="E568" s="122"/>
      <c r="F568" s="125" t="s">
        <v>2554</v>
      </c>
      <c r="G568" s="5" t="s">
        <v>153</v>
      </c>
      <c r="H568" s="22" t="s">
        <v>153</v>
      </c>
      <c r="I568" s="6" t="s">
        <v>1218</v>
      </c>
      <c r="J568" s="2"/>
      <c r="K568" s="126"/>
      <c r="L568" s="2"/>
      <c r="M568" s="2"/>
      <c r="N568" s="72">
        <v>39961</v>
      </c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8"/>
      <c r="AB568" s="6">
        <v>9</v>
      </c>
      <c r="AC568" s="136">
        <v>1.8</v>
      </c>
      <c r="AD568" s="137">
        <v>16.2</v>
      </c>
      <c r="AE568" s="2"/>
      <c r="AF568" s="2"/>
      <c r="AG568" s="2"/>
      <c r="AH568" s="2"/>
      <c r="AI568" s="2"/>
      <c r="AJ568" s="2"/>
      <c r="AK568" s="2"/>
      <c r="AL568" s="2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2"/>
      <c r="BB568" s="2"/>
      <c r="BC568" s="2"/>
      <c r="BD568" s="2"/>
      <c r="BE568" s="6" t="s">
        <v>2141</v>
      </c>
      <c r="BF568" s="8"/>
      <c r="BG568" s="12"/>
      <c r="BH568" s="12"/>
      <c r="BI568" s="138" t="str">
        <f t="shared" si="2"/>
        <v/>
      </c>
      <c r="BJ568" s="8"/>
      <c r="BK568" s="6" t="s">
        <v>2567</v>
      </c>
      <c r="BL568" s="2"/>
      <c r="BM568" s="2"/>
      <c r="BN568" s="2"/>
      <c r="BO568" s="6" t="s">
        <v>2573</v>
      </c>
      <c r="BP568" s="22" t="s">
        <v>949</v>
      </c>
      <c r="BQ568" s="2"/>
      <c r="BR568" s="2"/>
      <c r="BS568" s="2"/>
      <c r="BT568" s="2"/>
      <c r="BU568" s="2"/>
      <c r="BV568" s="2"/>
      <c r="BW568" s="22"/>
      <c r="DI568" s="2"/>
      <c r="DJ568" s="2"/>
      <c r="DK568" s="2"/>
      <c r="DL568" s="2"/>
      <c r="DM568" s="2"/>
      <c r="DN568" s="2"/>
      <c r="DO568" s="2"/>
    </row>
    <row r="569" spans="1:119" s="6" customFormat="1">
      <c r="A569" s="20" t="s">
        <v>87</v>
      </c>
      <c r="B569" s="17" t="s">
        <v>134</v>
      </c>
      <c r="C569" s="49" t="s">
        <v>106</v>
      </c>
      <c r="D569" s="122" t="s">
        <v>1346</v>
      </c>
      <c r="E569" s="122"/>
      <c r="F569" s="125" t="s">
        <v>2555</v>
      </c>
      <c r="G569" s="5" t="s">
        <v>153</v>
      </c>
      <c r="H569" s="22" t="s">
        <v>153</v>
      </c>
      <c r="I569" s="6" t="s">
        <v>1218</v>
      </c>
      <c r="J569" s="2"/>
      <c r="K569" s="126"/>
      <c r="L569" s="2"/>
      <c r="M569" s="2"/>
      <c r="N569" s="72">
        <v>39961</v>
      </c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8"/>
      <c r="AB569" s="6">
        <v>12</v>
      </c>
      <c r="AC569" s="136">
        <v>1.3</v>
      </c>
      <c r="AD569" s="137">
        <v>22</v>
      </c>
      <c r="AE569" s="2"/>
      <c r="AF569" s="2"/>
      <c r="AG569" s="2"/>
      <c r="AH569" s="2"/>
      <c r="AI569" s="2"/>
      <c r="AJ569" s="2"/>
      <c r="AK569" s="2"/>
      <c r="AL569" s="2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2"/>
      <c r="BB569" s="2"/>
      <c r="BC569" s="2"/>
      <c r="BD569" s="2"/>
      <c r="BE569" s="6" t="s">
        <v>2141</v>
      </c>
      <c r="BF569" s="8"/>
      <c r="BG569" s="12">
        <v>7.2</v>
      </c>
      <c r="BH569" s="12">
        <v>4.5</v>
      </c>
      <c r="BI569" s="138">
        <f t="shared" si="2"/>
        <v>32.4</v>
      </c>
      <c r="BJ569" s="8"/>
      <c r="BK569" s="6" t="s">
        <v>2568</v>
      </c>
      <c r="BL569" s="2"/>
      <c r="BM569" s="2"/>
      <c r="BN569" s="2"/>
      <c r="BO569" s="140" t="s">
        <v>2574</v>
      </c>
      <c r="BP569" s="22" t="s">
        <v>949</v>
      </c>
      <c r="BQ569" s="2"/>
      <c r="BR569" s="2"/>
      <c r="BS569" s="2"/>
      <c r="BT569" s="2"/>
      <c r="BU569" s="2"/>
      <c r="BV569" s="2"/>
      <c r="BW569" s="22"/>
      <c r="DI569" s="2"/>
      <c r="DJ569" s="2"/>
      <c r="DK569" s="2"/>
      <c r="DL569" s="2"/>
      <c r="DM569" s="2"/>
      <c r="DN569" s="2"/>
      <c r="DO569" s="2"/>
    </row>
    <row r="570" spans="1:119" s="6" customFormat="1">
      <c r="A570" s="20" t="s">
        <v>87</v>
      </c>
      <c r="B570" s="17" t="s">
        <v>134</v>
      </c>
      <c r="C570" s="49" t="s">
        <v>106</v>
      </c>
      <c r="D570" s="122" t="s">
        <v>1346</v>
      </c>
      <c r="E570" s="122"/>
      <c r="F570" s="125" t="s">
        <v>2556</v>
      </c>
      <c r="G570" s="5" t="s">
        <v>153</v>
      </c>
      <c r="H570" s="22" t="s">
        <v>153</v>
      </c>
      <c r="I570" s="6" t="s">
        <v>1218</v>
      </c>
      <c r="J570" s="2"/>
      <c r="K570" s="126"/>
      <c r="L570" s="2"/>
      <c r="M570" s="2"/>
      <c r="N570" s="72">
        <v>39961</v>
      </c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8"/>
      <c r="AB570" s="6">
        <v>12</v>
      </c>
      <c r="AC570" s="136">
        <v>1.3</v>
      </c>
      <c r="AD570" s="137">
        <v>22</v>
      </c>
      <c r="AE570" s="2"/>
      <c r="AF570" s="2"/>
      <c r="AG570" s="2"/>
      <c r="AH570" s="2"/>
      <c r="AI570" s="2"/>
      <c r="AJ570" s="2"/>
      <c r="AK570" s="2"/>
      <c r="AL570" s="2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2"/>
      <c r="BB570" s="2"/>
      <c r="BC570" s="2"/>
      <c r="BD570" s="2"/>
      <c r="BE570" s="6" t="s">
        <v>2141</v>
      </c>
      <c r="BF570" s="8"/>
      <c r="BG570" s="12">
        <v>7.2</v>
      </c>
      <c r="BH570" s="12">
        <v>2.25</v>
      </c>
      <c r="BI570" s="138">
        <f t="shared" si="2"/>
        <v>16.2</v>
      </c>
      <c r="BJ570" s="8"/>
      <c r="BK570" s="6" t="s">
        <v>2569</v>
      </c>
      <c r="BL570" s="2"/>
      <c r="BM570" s="2"/>
      <c r="BN570" s="2"/>
      <c r="BO570" s="6" t="s">
        <v>2574</v>
      </c>
      <c r="BP570" s="22" t="s">
        <v>949</v>
      </c>
      <c r="BQ570" s="2"/>
      <c r="BR570" s="2"/>
      <c r="BS570" s="2"/>
      <c r="BT570" s="2"/>
      <c r="BU570" s="2"/>
      <c r="BV570" s="2"/>
      <c r="BW570" s="22"/>
      <c r="DI570" s="2"/>
      <c r="DJ570" s="2"/>
      <c r="DK570" s="2"/>
      <c r="DL570" s="2"/>
      <c r="DM570" s="2"/>
      <c r="DN570" s="2"/>
      <c r="DO570" s="2"/>
    </row>
    <row r="571" spans="1:119" s="6" customFormat="1">
      <c r="A571" s="20" t="s">
        <v>87</v>
      </c>
      <c r="B571" s="17" t="s">
        <v>134</v>
      </c>
      <c r="C571" s="49" t="s">
        <v>106</v>
      </c>
      <c r="D571" s="122" t="s">
        <v>2557</v>
      </c>
      <c r="E571" s="122"/>
      <c r="F571" s="125" t="s">
        <v>2558</v>
      </c>
      <c r="G571" s="5" t="s">
        <v>153</v>
      </c>
      <c r="H571" s="22" t="s">
        <v>153</v>
      </c>
      <c r="I571" s="6" t="s">
        <v>314</v>
      </c>
      <c r="J571" s="2"/>
      <c r="K571" s="126"/>
      <c r="L571" s="2"/>
      <c r="M571" s="2"/>
      <c r="N571" s="72">
        <v>39961</v>
      </c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8"/>
      <c r="AB571" s="6">
        <v>9</v>
      </c>
      <c r="AC571" s="136">
        <v>1</v>
      </c>
      <c r="AD571" s="137">
        <v>9</v>
      </c>
      <c r="AE571" s="2"/>
      <c r="AF571" s="2"/>
      <c r="AG571" s="2"/>
      <c r="AH571" s="2"/>
      <c r="AI571" s="2"/>
      <c r="AJ571" s="2"/>
      <c r="AK571" s="2"/>
      <c r="AL571" s="2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2"/>
      <c r="BB571" s="2"/>
      <c r="BC571" s="2"/>
      <c r="BD571" s="2"/>
      <c r="BE571" s="6" t="s">
        <v>2566</v>
      </c>
      <c r="BF571" s="8"/>
      <c r="BG571" s="138"/>
      <c r="BH571" s="138"/>
      <c r="BI571" s="138" t="str">
        <f t="shared" si="2"/>
        <v/>
      </c>
      <c r="BJ571" s="8"/>
      <c r="BK571" s="139"/>
      <c r="BL571" s="2"/>
      <c r="BM571" s="2"/>
      <c r="BN571" s="2"/>
      <c r="BO571" s="140" t="s">
        <v>2575</v>
      </c>
      <c r="BP571" s="22" t="s">
        <v>949</v>
      </c>
      <c r="BQ571" s="2"/>
      <c r="BR571" s="2"/>
      <c r="BS571" s="2"/>
      <c r="BT571" s="2"/>
      <c r="BU571" s="2"/>
      <c r="BV571" s="2"/>
      <c r="BW571" s="22"/>
      <c r="DI571" s="2"/>
      <c r="DJ571" s="2"/>
      <c r="DK571" s="2"/>
      <c r="DL571" s="2"/>
      <c r="DM571" s="2"/>
      <c r="DN571" s="2"/>
      <c r="DO571" s="2"/>
    </row>
    <row r="572" spans="1:119" s="6" customFormat="1">
      <c r="A572" s="20" t="s">
        <v>87</v>
      </c>
      <c r="B572" s="17" t="s">
        <v>134</v>
      </c>
      <c r="C572" s="49" t="s">
        <v>106</v>
      </c>
      <c r="D572" s="122" t="s">
        <v>2557</v>
      </c>
      <c r="E572" s="122" t="s">
        <v>2559</v>
      </c>
      <c r="F572" s="125" t="s">
        <v>2560</v>
      </c>
      <c r="G572" s="5" t="s">
        <v>153</v>
      </c>
      <c r="H572" s="22" t="s">
        <v>153</v>
      </c>
      <c r="I572" s="6" t="s">
        <v>1218</v>
      </c>
      <c r="J572" s="2"/>
      <c r="K572" s="126"/>
      <c r="L572" s="2"/>
      <c r="M572" s="2"/>
      <c r="N572" s="72">
        <v>39961</v>
      </c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8"/>
      <c r="AB572" s="6">
        <v>9</v>
      </c>
      <c r="AC572" s="136">
        <v>1</v>
      </c>
      <c r="AD572" s="137">
        <v>9</v>
      </c>
      <c r="AE572" s="2"/>
      <c r="AF572" s="2"/>
      <c r="AG572" s="2"/>
      <c r="AH572" s="2"/>
      <c r="AI572" s="2"/>
      <c r="AJ572" s="2"/>
      <c r="AK572" s="2"/>
      <c r="AL572" s="2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2"/>
      <c r="BB572" s="2"/>
      <c r="BC572" s="2"/>
      <c r="BD572" s="2"/>
      <c r="BF572" s="8"/>
      <c r="BG572" s="138"/>
      <c r="BH572" s="138"/>
      <c r="BI572" s="138" t="str">
        <f t="shared" si="2"/>
        <v/>
      </c>
      <c r="BJ572" s="8"/>
      <c r="BK572" s="139"/>
      <c r="BL572" s="2"/>
      <c r="BM572" s="2"/>
      <c r="BN572" s="2"/>
      <c r="BO572" s="6" t="s">
        <v>2576</v>
      </c>
      <c r="BP572" s="22" t="s">
        <v>949</v>
      </c>
      <c r="BQ572" s="2"/>
      <c r="BR572" s="2"/>
      <c r="BS572" s="2"/>
      <c r="BT572" s="2"/>
      <c r="BU572" s="2"/>
      <c r="BV572" s="2"/>
      <c r="BW572" s="22"/>
      <c r="DI572" s="2"/>
      <c r="DJ572" s="2"/>
      <c r="DK572" s="2"/>
      <c r="DL572" s="2"/>
      <c r="DM572" s="2"/>
      <c r="DN572" s="2"/>
      <c r="DO572" s="2"/>
    </row>
    <row r="573" spans="1:119" s="6" customFormat="1">
      <c r="A573" s="20" t="s">
        <v>87</v>
      </c>
      <c r="B573" s="17" t="s">
        <v>134</v>
      </c>
      <c r="C573" s="49" t="s">
        <v>106</v>
      </c>
      <c r="D573" s="122" t="s">
        <v>1013</v>
      </c>
      <c r="F573" s="125" t="s">
        <v>2561</v>
      </c>
      <c r="G573" s="5" t="s">
        <v>153</v>
      </c>
      <c r="H573" s="22" t="s">
        <v>153</v>
      </c>
      <c r="I573" s="6" t="s">
        <v>314</v>
      </c>
      <c r="J573" s="2"/>
      <c r="K573" s="126"/>
      <c r="L573" s="2"/>
      <c r="M573" s="2"/>
      <c r="N573" s="72">
        <v>39961</v>
      </c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8"/>
      <c r="AB573" s="6">
        <v>9.5</v>
      </c>
      <c r="AC573" s="136">
        <v>2</v>
      </c>
      <c r="AD573" s="137">
        <v>19</v>
      </c>
      <c r="AE573" s="2"/>
      <c r="AF573" s="2"/>
      <c r="AG573" s="2"/>
      <c r="AH573" s="2"/>
      <c r="AI573" s="2"/>
      <c r="AJ573" s="2"/>
      <c r="AK573" s="2"/>
      <c r="AL573" s="2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2"/>
      <c r="BB573" s="2"/>
      <c r="BC573" s="2"/>
      <c r="BD573" s="2"/>
      <c r="BE573" s="6" t="s">
        <v>2141</v>
      </c>
      <c r="BF573" s="8"/>
      <c r="BG573" s="138">
        <v>7.4</v>
      </c>
      <c r="BH573" s="138"/>
      <c r="BI573" s="138" t="str">
        <f t="shared" si="2"/>
        <v/>
      </c>
      <c r="BJ573" s="8"/>
      <c r="BK573" s="139" t="s">
        <v>2570</v>
      </c>
      <c r="BL573" s="2"/>
      <c r="BM573" s="2"/>
      <c r="BN573" s="2"/>
      <c r="BO573" s="140" t="s">
        <v>2577</v>
      </c>
      <c r="BP573" s="22" t="s">
        <v>949</v>
      </c>
      <c r="BQ573" s="2"/>
      <c r="BR573" s="2"/>
      <c r="BS573" s="2"/>
      <c r="BT573" s="2"/>
      <c r="BU573" s="2"/>
      <c r="BV573" s="2"/>
      <c r="BW573" s="22"/>
      <c r="DI573" s="2"/>
      <c r="DJ573" s="2"/>
      <c r="DK573" s="2"/>
      <c r="DL573" s="2"/>
      <c r="DM573" s="2"/>
      <c r="DN573" s="2"/>
      <c r="DO573" s="2"/>
    </row>
    <row r="574" spans="1:119" s="6" customFormat="1">
      <c r="A574" s="20" t="s">
        <v>87</v>
      </c>
      <c r="B574" s="17" t="s">
        <v>134</v>
      </c>
      <c r="C574" s="49" t="s">
        <v>106</v>
      </c>
      <c r="D574" s="122" t="s">
        <v>1013</v>
      </c>
      <c r="F574" s="125" t="s">
        <v>2562</v>
      </c>
      <c r="G574" s="5" t="s">
        <v>153</v>
      </c>
      <c r="H574" s="22" t="s">
        <v>153</v>
      </c>
      <c r="I574" s="6" t="s">
        <v>314</v>
      </c>
      <c r="J574" s="2"/>
      <c r="K574" s="126"/>
      <c r="L574" s="2"/>
      <c r="M574" s="2"/>
      <c r="N574" s="72">
        <v>39961</v>
      </c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8"/>
      <c r="AB574" s="6">
        <v>9.5</v>
      </c>
      <c r="AC574" s="136">
        <v>2</v>
      </c>
      <c r="AD574" s="137">
        <v>19</v>
      </c>
      <c r="AE574" s="2"/>
      <c r="AF574" s="2"/>
      <c r="AG574" s="2"/>
      <c r="AH574" s="2"/>
      <c r="AI574" s="2"/>
      <c r="AJ574" s="2"/>
      <c r="AK574" s="2"/>
      <c r="AL574" s="2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2"/>
      <c r="BB574" s="2"/>
      <c r="BC574" s="2"/>
      <c r="BD574" s="2"/>
      <c r="BE574" s="6" t="s">
        <v>2141</v>
      </c>
      <c r="BF574" s="8"/>
      <c r="BG574" s="138">
        <v>7.4</v>
      </c>
      <c r="BH574" s="138"/>
      <c r="BI574" s="138" t="str">
        <f t="shared" si="2"/>
        <v/>
      </c>
      <c r="BJ574" s="8"/>
      <c r="BK574" s="139" t="s">
        <v>2570</v>
      </c>
      <c r="BL574" s="2"/>
      <c r="BM574" s="2"/>
      <c r="BN574" s="2"/>
      <c r="BO574" s="6" t="s">
        <v>2578</v>
      </c>
      <c r="BP574" s="22" t="s">
        <v>949</v>
      </c>
      <c r="BQ574" s="2"/>
      <c r="BR574" s="2"/>
      <c r="BS574" s="2"/>
      <c r="BT574" s="2"/>
      <c r="BU574" s="2"/>
      <c r="BV574" s="2"/>
      <c r="BW574" s="22"/>
      <c r="DI574" s="2"/>
      <c r="DJ574" s="2"/>
      <c r="DK574" s="2"/>
      <c r="DL574" s="2"/>
      <c r="DM574" s="2"/>
      <c r="DN574" s="2"/>
      <c r="DO574" s="2"/>
    </row>
    <row r="575" spans="1:119" s="6" customFormat="1">
      <c r="A575" s="20" t="s">
        <v>87</v>
      </c>
      <c r="B575" s="17" t="s">
        <v>134</v>
      </c>
      <c r="C575" s="49" t="s">
        <v>106</v>
      </c>
      <c r="D575" s="122" t="s">
        <v>1013</v>
      </c>
      <c r="E575" s="122"/>
      <c r="F575" s="125" t="s">
        <v>2563</v>
      </c>
      <c r="G575" s="5" t="s">
        <v>153</v>
      </c>
      <c r="H575" s="22" t="s">
        <v>153</v>
      </c>
      <c r="I575" s="6" t="s">
        <v>1218</v>
      </c>
      <c r="J575" s="2"/>
      <c r="K575" s="126"/>
      <c r="L575" s="2"/>
      <c r="M575" s="2"/>
      <c r="N575" s="72">
        <v>39961</v>
      </c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8"/>
      <c r="AB575" s="6">
        <v>9.5</v>
      </c>
      <c r="AC575" s="136">
        <v>2</v>
      </c>
      <c r="AD575" s="123">
        <v>19</v>
      </c>
      <c r="AE575" s="2"/>
      <c r="AF575" s="2"/>
      <c r="AG575" s="2"/>
      <c r="AH575" s="2"/>
      <c r="AI575" s="2"/>
      <c r="AJ575" s="2"/>
      <c r="AK575" s="2"/>
      <c r="AL575" s="2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2"/>
      <c r="BB575" s="2"/>
      <c r="BC575" s="2"/>
      <c r="BD575" s="2"/>
      <c r="BE575" s="6" t="s">
        <v>2141</v>
      </c>
      <c r="BF575" s="8"/>
      <c r="BG575" s="12">
        <v>7.4</v>
      </c>
      <c r="BH575" s="12"/>
      <c r="BI575" s="138" t="str">
        <f t="shared" si="2"/>
        <v/>
      </c>
      <c r="BJ575" s="8"/>
      <c r="BL575" s="2"/>
      <c r="BM575" s="2"/>
      <c r="BN575" s="2"/>
      <c r="BO575" s="6" t="s">
        <v>2579</v>
      </c>
      <c r="BP575" s="22" t="s">
        <v>949</v>
      </c>
      <c r="BQ575" s="2"/>
      <c r="BR575" s="2"/>
      <c r="BS575" s="2"/>
      <c r="BT575" s="2"/>
      <c r="BU575" s="2"/>
      <c r="BV575" s="2"/>
      <c r="BW575" s="22"/>
      <c r="DI575" s="2"/>
      <c r="DJ575" s="2"/>
      <c r="DK575" s="2"/>
      <c r="DL575" s="2"/>
      <c r="DM575" s="2"/>
      <c r="DN575" s="2"/>
      <c r="DO575" s="2"/>
    </row>
    <row r="576" spans="1:119" s="6" customFormat="1">
      <c r="A576" s="20" t="s">
        <v>87</v>
      </c>
      <c r="B576" s="17" t="s">
        <v>134</v>
      </c>
      <c r="C576" s="49" t="s">
        <v>106</v>
      </c>
      <c r="D576" s="122" t="s">
        <v>963</v>
      </c>
      <c r="E576" s="122"/>
      <c r="F576" s="125" t="s">
        <v>2564</v>
      </c>
      <c r="G576" s="5" t="s">
        <v>153</v>
      </c>
      <c r="H576" s="22" t="s">
        <v>153</v>
      </c>
      <c r="I576" s="6" t="s">
        <v>314</v>
      </c>
      <c r="J576" s="2"/>
      <c r="K576" s="126"/>
      <c r="L576" s="2"/>
      <c r="M576" s="2"/>
      <c r="N576" s="72">
        <v>39961</v>
      </c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8"/>
      <c r="AB576" s="6">
        <v>12</v>
      </c>
      <c r="AC576" s="136">
        <v>2</v>
      </c>
      <c r="AD576" s="137">
        <v>24</v>
      </c>
      <c r="AE576" s="2"/>
      <c r="AF576" s="2"/>
      <c r="AG576" s="2"/>
      <c r="AH576" s="2"/>
      <c r="AI576" s="2"/>
      <c r="AJ576" s="2"/>
      <c r="AK576" s="2"/>
      <c r="AL576" s="2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2"/>
      <c r="BB576" s="2"/>
      <c r="BC576" s="2"/>
      <c r="BD576" s="2"/>
      <c r="BE576" s="6" t="s">
        <v>2141</v>
      </c>
      <c r="BF576" s="8"/>
      <c r="BG576" s="138">
        <v>9</v>
      </c>
      <c r="BH576" s="138">
        <v>2.5550000000000002</v>
      </c>
      <c r="BI576" s="138">
        <f t="shared" si="2"/>
        <v>22.995000000000001</v>
      </c>
      <c r="BJ576" s="8"/>
      <c r="BK576" s="139"/>
      <c r="BL576" s="2"/>
      <c r="BM576" s="2"/>
      <c r="BN576" s="2"/>
      <c r="BO576" s="6" t="s">
        <v>2580</v>
      </c>
      <c r="BP576" s="22" t="s">
        <v>949</v>
      </c>
      <c r="BQ576" s="2"/>
      <c r="BR576" s="2"/>
      <c r="BS576" s="2"/>
      <c r="BT576" s="2"/>
      <c r="BU576" s="2"/>
      <c r="BV576" s="2"/>
      <c r="BW576" s="22"/>
      <c r="DI576" s="2"/>
      <c r="DJ576" s="2"/>
      <c r="DK576" s="2"/>
      <c r="DL576" s="2"/>
      <c r="DM576" s="2"/>
      <c r="DN576" s="2"/>
      <c r="DO576" s="2"/>
    </row>
    <row r="577" spans="1:227" s="6" customFormat="1">
      <c r="A577" s="20" t="s">
        <v>87</v>
      </c>
      <c r="B577" s="17" t="s">
        <v>134</v>
      </c>
      <c r="C577" s="49" t="s">
        <v>1105</v>
      </c>
      <c r="D577" s="5" t="s">
        <v>1106</v>
      </c>
      <c r="E577" s="5" t="s">
        <v>1107</v>
      </c>
      <c r="F577" s="133"/>
      <c r="G577" s="5" t="s">
        <v>153</v>
      </c>
      <c r="H577" s="22" t="s">
        <v>153</v>
      </c>
      <c r="I577" s="5" t="s">
        <v>314</v>
      </c>
      <c r="J577" s="2" t="s">
        <v>153</v>
      </c>
      <c r="K577" s="13">
        <v>188.68</v>
      </c>
      <c r="L577" s="2"/>
      <c r="M577" s="2" t="s">
        <v>1108</v>
      </c>
      <c r="N577" s="15">
        <v>40444</v>
      </c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8" t="s">
        <v>153</v>
      </c>
      <c r="AB577" s="2"/>
      <c r="AC577" s="2"/>
      <c r="AD577" s="2"/>
      <c r="AE577" s="2"/>
      <c r="AF577" s="2"/>
      <c r="AG577" s="2"/>
      <c r="AH577" s="2"/>
      <c r="AI577" s="2"/>
      <c r="AJ577" s="2" t="s">
        <v>1109</v>
      </c>
      <c r="AK577" s="2" t="s">
        <v>1110</v>
      </c>
      <c r="AL577" s="22"/>
      <c r="AM577" s="2" t="s">
        <v>153</v>
      </c>
      <c r="AN577" s="2"/>
      <c r="AO577" s="2"/>
      <c r="AP577" s="2"/>
      <c r="AQ577" s="2">
        <v>4.2</v>
      </c>
      <c r="AR577" s="2">
        <v>2.2000000000000002</v>
      </c>
      <c r="AS577" s="2">
        <f>AR577*AQ577</f>
        <v>9.240000000000002</v>
      </c>
      <c r="AT577" s="2"/>
      <c r="AU577" s="2"/>
      <c r="AV577" s="2"/>
      <c r="AW577" s="4"/>
      <c r="AX577" s="2"/>
      <c r="AY577" s="2"/>
      <c r="AZ577" s="2" t="s">
        <v>1110</v>
      </c>
      <c r="BA577" s="22"/>
      <c r="BB577" s="2" t="s">
        <v>153</v>
      </c>
      <c r="BC577" s="2"/>
      <c r="BD577" s="2"/>
      <c r="BE577" s="2" t="s">
        <v>1064</v>
      </c>
      <c r="BF577" s="8">
        <v>1</v>
      </c>
      <c r="BG577" s="8">
        <v>3.7</v>
      </c>
      <c r="BH577" s="8">
        <v>2.2000000000000002</v>
      </c>
      <c r="BI577" s="8">
        <f>BH577*BG577</f>
        <v>8.14</v>
      </c>
      <c r="BJ577" s="8"/>
      <c r="BK577" s="2"/>
      <c r="BL577" s="2"/>
      <c r="BM577" s="2"/>
      <c r="BN577" s="2"/>
      <c r="BO577" s="2"/>
      <c r="BP577" s="22"/>
      <c r="BQ577" s="2"/>
      <c r="BR577" s="2"/>
      <c r="BS577" s="2"/>
      <c r="BT577" s="2"/>
      <c r="BU577" s="2"/>
      <c r="BV577" s="2"/>
      <c r="BW577" s="22"/>
    </row>
    <row r="578" spans="1:227" s="6" customFormat="1">
      <c r="A578" s="20" t="s">
        <v>136</v>
      </c>
      <c r="B578" s="17" t="s">
        <v>76</v>
      </c>
      <c r="C578" s="49" t="s">
        <v>113</v>
      </c>
      <c r="D578" s="6" t="s">
        <v>311</v>
      </c>
      <c r="E578" s="128" t="s">
        <v>2904</v>
      </c>
      <c r="F578" s="125" t="s">
        <v>2905</v>
      </c>
      <c r="G578" s="6" t="s">
        <v>153</v>
      </c>
      <c r="H578" s="21" t="s">
        <v>153</v>
      </c>
      <c r="I578" s="6" t="s">
        <v>314</v>
      </c>
      <c r="J578" s="2"/>
      <c r="K578" s="149">
        <v>150.97999999999999</v>
      </c>
      <c r="L578" s="2"/>
      <c r="M578" s="2" t="s">
        <v>2918</v>
      </c>
      <c r="N578" s="15" t="s">
        <v>949</v>
      </c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8"/>
      <c r="AB578" s="2"/>
      <c r="AC578" s="2"/>
      <c r="AD578" s="2"/>
      <c r="AE578" s="2"/>
      <c r="AF578" s="2"/>
      <c r="AG578" s="2"/>
      <c r="AH578" s="2"/>
      <c r="AI578" s="2"/>
      <c r="AJ578" s="2"/>
      <c r="AK578" s="51"/>
      <c r="AL578" s="2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2"/>
      <c r="BB578" s="2"/>
      <c r="BC578" s="2" t="s">
        <v>2694</v>
      </c>
      <c r="BD578" s="2"/>
      <c r="BE578" s="8" t="s">
        <v>284</v>
      </c>
      <c r="BF578" s="12">
        <v>1</v>
      </c>
      <c r="BG578" s="8">
        <v>12</v>
      </c>
      <c r="BH578" s="8"/>
      <c r="BI578" s="151"/>
      <c r="BJ578" s="8"/>
      <c r="BK578" s="8"/>
      <c r="BL578" s="2"/>
      <c r="BM578" s="2"/>
      <c r="BN578" s="2"/>
      <c r="BO578" s="6" t="s">
        <v>2929</v>
      </c>
      <c r="BP578" s="22"/>
      <c r="BQ578" s="2" t="s">
        <v>620</v>
      </c>
      <c r="BR578" s="2"/>
      <c r="BS578" s="2"/>
      <c r="BT578" s="2"/>
      <c r="BU578" s="2"/>
      <c r="BV578" s="2"/>
      <c r="BW578" s="22"/>
    </row>
    <row r="579" spans="1:227" s="6" customFormat="1">
      <c r="A579" s="20" t="s">
        <v>136</v>
      </c>
      <c r="B579" s="17" t="s">
        <v>76</v>
      </c>
      <c r="C579" s="49" t="s">
        <v>113</v>
      </c>
      <c r="D579" s="6" t="s">
        <v>311</v>
      </c>
      <c r="E579" s="6" t="s">
        <v>2906</v>
      </c>
      <c r="F579" s="102" t="s">
        <v>2907</v>
      </c>
      <c r="G579" s="2" t="s">
        <v>153</v>
      </c>
      <c r="H579" s="21" t="s">
        <v>153</v>
      </c>
      <c r="I579" s="6" t="s">
        <v>314</v>
      </c>
      <c r="J579" s="2"/>
      <c r="K579" s="149">
        <v>150.97999999999999</v>
      </c>
      <c r="L579" s="2"/>
      <c r="M579" s="2" t="s">
        <v>2919</v>
      </c>
      <c r="N579" s="15" t="s">
        <v>949</v>
      </c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8"/>
      <c r="AB579" s="2"/>
      <c r="AC579" s="2"/>
      <c r="AD579" s="2"/>
      <c r="AE579" s="2"/>
      <c r="AF579" s="2"/>
      <c r="AG579" s="2"/>
      <c r="AH579" s="2"/>
      <c r="AI579" s="2"/>
      <c r="AJ579" s="2"/>
      <c r="AK579" s="51"/>
      <c r="AL579" s="2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2"/>
      <c r="BB579" s="2"/>
      <c r="BC579" s="2"/>
      <c r="BD579" s="2"/>
      <c r="BE579" s="8" t="s">
        <v>284</v>
      </c>
      <c r="BF579" s="12"/>
      <c r="BG579" s="8">
        <v>18</v>
      </c>
      <c r="BH579" s="8">
        <v>1500</v>
      </c>
      <c r="BI579" s="151">
        <f>BH579*BG579/1000</f>
        <v>27</v>
      </c>
      <c r="BJ579" s="8"/>
      <c r="BK579" s="8" t="s">
        <v>2925</v>
      </c>
      <c r="BL579" s="2"/>
      <c r="BM579" s="2"/>
      <c r="BN579" s="2"/>
      <c r="BO579" s="6" t="s">
        <v>2930</v>
      </c>
      <c r="BP579" s="22"/>
      <c r="BQ579" s="6" t="s">
        <v>2936</v>
      </c>
      <c r="BR579" s="2"/>
      <c r="BS579" s="2"/>
      <c r="BT579" s="2"/>
      <c r="BU579" s="2"/>
      <c r="BV579" s="2"/>
      <c r="BW579" s="22"/>
    </row>
    <row r="580" spans="1:227" s="6" customFormat="1">
      <c r="A580" s="20" t="s">
        <v>136</v>
      </c>
      <c r="B580" s="17" t="s">
        <v>76</v>
      </c>
      <c r="C580" s="49" t="s">
        <v>113</v>
      </c>
      <c r="D580" s="6" t="s">
        <v>311</v>
      </c>
      <c r="E580" s="6" t="s">
        <v>2908</v>
      </c>
      <c r="F580" s="125" t="s">
        <v>2909</v>
      </c>
      <c r="G580" s="2" t="s">
        <v>153</v>
      </c>
      <c r="H580" s="21" t="s">
        <v>153</v>
      </c>
      <c r="I580" s="6" t="s">
        <v>314</v>
      </c>
      <c r="J580" s="2"/>
      <c r="K580" s="149">
        <v>69.989999999999995</v>
      </c>
      <c r="L580" s="2"/>
      <c r="M580" s="2" t="s">
        <v>2920</v>
      </c>
      <c r="N580" s="15" t="s">
        <v>949</v>
      </c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8"/>
      <c r="AB580" s="2"/>
      <c r="AC580" s="2"/>
      <c r="AD580" s="2"/>
      <c r="AE580" s="2"/>
      <c r="AF580" s="2"/>
      <c r="AG580" s="2"/>
      <c r="AH580" s="2"/>
      <c r="AI580" s="2"/>
      <c r="AJ580" s="2"/>
      <c r="AK580" s="51"/>
      <c r="AL580" s="2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2"/>
      <c r="BB580" s="2"/>
      <c r="BC580" s="2" t="s">
        <v>2696</v>
      </c>
      <c r="BD580" s="2"/>
      <c r="BE580" s="8" t="s">
        <v>284</v>
      </c>
      <c r="BF580" s="12"/>
      <c r="BG580" s="8">
        <v>6</v>
      </c>
      <c r="BH580" s="8"/>
      <c r="BI580" s="151"/>
      <c r="BJ580" s="8"/>
      <c r="BK580" s="8"/>
      <c r="BL580" s="2"/>
      <c r="BM580" s="2"/>
      <c r="BN580" s="2"/>
      <c r="BO580" s="6" t="s">
        <v>2931</v>
      </c>
      <c r="BP580" s="22"/>
      <c r="BQ580" s="2" t="s">
        <v>620</v>
      </c>
      <c r="BR580" s="2"/>
      <c r="BS580" s="2"/>
      <c r="BT580" s="2"/>
      <c r="BU580" s="2"/>
      <c r="BV580" s="2"/>
      <c r="BW580" s="22"/>
    </row>
    <row r="581" spans="1:227" s="6" customFormat="1">
      <c r="A581" s="20" t="s">
        <v>136</v>
      </c>
      <c r="B581" s="17" t="s">
        <v>76</v>
      </c>
      <c r="C581" s="49" t="s">
        <v>113</v>
      </c>
      <c r="D581" s="6" t="s">
        <v>311</v>
      </c>
      <c r="E581" s="6" t="s">
        <v>2910</v>
      </c>
      <c r="F581" s="102" t="s">
        <v>2911</v>
      </c>
      <c r="G581" s="2" t="s">
        <v>153</v>
      </c>
      <c r="H581" s="21" t="s">
        <v>153</v>
      </c>
      <c r="I581" s="6" t="s">
        <v>314</v>
      </c>
      <c r="J581" s="2"/>
      <c r="K581" s="150"/>
      <c r="L581" s="2"/>
      <c r="M581" s="2" t="s">
        <v>2921</v>
      </c>
      <c r="N581" s="15" t="s">
        <v>949</v>
      </c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8"/>
      <c r="AB581" s="2"/>
      <c r="AC581" s="2"/>
      <c r="AD581" s="2"/>
      <c r="AE581" s="2"/>
      <c r="AF581" s="2"/>
      <c r="AG581" s="2"/>
      <c r="AH581" s="2"/>
      <c r="AI581" s="2"/>
      <c r="AJ581" s="2"/>
      <c r="AK581" s="51"/>
      <c r="AL581" s="2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2"/>
      <c r="BB581" s="2"/>
      <c r="BC581" s="2"/>
      <c r="BD581" s="2"/>
      <c r="BE581" s="8" t="s">
        <v>284</v>
      </c>
      <c r="BF581" s="12"/>
      <c r="BG581" s="8">
        <v>14.4</v>
      </c>
      <c r="BH581" s="8">
        <v>1400</v>
      </c>
      <c r="BI581" s="151">
        <f>BH581*BG581/1000</f>
        <v>20.16</v>
      </c>
      <c r="BJ581" s="8"/>
      <c r="BK581" s="8" t="s">
        <v>2926</v>
      </c>
      <c r="BL581" s="2"/>
      <c r="BM581" s="2"/>
      <c r="BN581" s="2"/>
      <c r="BO581" s="6" t="s">
        <v>2932</v>
      </c>
      <c r="BP581" s="22"/>
      <c r="BQ581" s="2" t="s">
        <v>620</v>
      </c>
      <c r="BR581" s="2"/>
      <c r="BS581" s="2"/>
      <c r="BT581" s="2"/>
      <c r="BU581" s="2"/>
      <c r="BV581" s="2"/>
      <c r="BW581" s="22"/>
    </row>
    <row r="582" spans="1:227" s="6" customFormat="1">
      <c r="A582" s="20" t="s">
        <v>136</v>
      </c>
      <c r="B582" s="17" t="s">
        <v>76</v>
      </c>
      <c r="C582" s="49" t="s">
        <v>113</v>
      </c>
      <c r="D582" s="6" t="s">
        <v>1416</v>
      </c>
      <c r="E582" s="128" t="s">
        <v>2912</v>
      </c>
      <c r="F582" s="102" t="s">
        <v>2913</v>
      </c>
      <c r="G582" s="2" t="s">
        <v>153</v>
      </c>
      <c r="H582" s="21" t="s">
        <v>153</v>
      </c>
      <c r="I582" s="6" t="s">
        <v>314</v>
      </c>
      <c r="J582" s="2"/>
      <c r="K582" s="149">
        <v>114.99</v>
      </c>
      <c r="L582" s="2"/>
      <c r="M582" s="4" t="s">
        <v>2922</v>
      </c>
      <c r="N582" s="15" t="s">
        <v>949</v>
      </c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8"/>
      <c r="AB582" s="2"/>
      <c r="AC582" s="2"/>
      <c r="AD582" s="2"/>
      <c r="AE582" s="2"/>
      <c r="AF582" s="2"/>
      <c r="AG582" s="2"/>
      <c r="AH582" s="2"/>
      <c r="AI582" s="2"/>
      <c r="AJ582" s="2"/>
      <c r="AK582" s="51"/>
      <c r="AL582" s="2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2"/>
      <c r="BB582" s="2"/>
      <c r="BC582" s="2" t="s">
        <v>2694</v>
      </c>
      <c r="BD582" s="2"/>
      <c r="BE582" s="8" t="s">
        <v>284</v>
      </c>
      <c r="BF582" s="12"/>
      <c r="BG582" s="8">
        <v>18</v>
      </c>
      <c r="BH582" s="8"/>
      <c r="BI582" s="151"/>
      <c r="BJ582" s="8"/>
      <c r="BK582" s="8"/>
      <c r="BL582" s="2"/>
      <c r="BM582" s="2"/>
      <c r="BN582" s="2"/>
      <c r="BO582" s="6" t="s">
        <v>2933</v>
      </c>
      <c r="BP582" s="22"/>
      <c r="BQ582" s="2" t="s">
        <v>620</v>
      </c>
      <c r="BR582" s="2"/>
      <c r="BS582" s="2"/>
      <c r="BT582" s="2"/>
      <c r="BU582" s="2"/>
      <c r="BV582" s="2"/>
      <c r="BW582" s="22"/>
    </row>
    <row r="583" spans="1:227" s="6" customFormat="1">
      <c r="A583" s="20" t="s">
        <v>136</v>
      </c>
      <c r="B583" s="17" t="s">
        <v>76</v>
      </c>
      <c r="C583" s="49" t="s">
        <v>113</v>
      </c>
      <c r="D583" s="128" t="s">
        <v>836</v>
      </c>
      <c r="E583" s="6" t="s">
        <v>2914</v>
      </c>
      <c r="F583" s="125" t="s">
        <v>2915</v>
      </c>
      <c r="G583" s="2" t="s">
        <v>153</v>
      </c>
      <c r="H583" s="21" t="s">
        <v>163</v>
      </c>
      <c r="I583" s="6" t="s">
        <v>314</v>
      </c>
      <c r="J583" s="2"/>
      <c r="K583" s="149">
        <v>149.99</v>
      </c>
      <c r="L583" s="2"/>
      <c r="M583" s="2" t="s">
        <v>2923</v>
      </c>
      <c r="N583" s="15" t="s">
        <v>949</v>
      </c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8"/>
      <c r="AB583" s="2"/>
      <c r="AC583" s="2"/>
      <c r="AD583" s="2"/>
      <c r="AE583" s="2"/>
      <c r="AF583" s="2"/>
      <c r="AG583" s="2"/>
      <c r="AH583" s="2"/>
      <c r="AI583" s="2"/>
      <c r="AJ583" s="2"/>
      <c r="AK583" s="51"/>
      <c r="AL583" s="2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2"/>
      <c r="BB583" s="2"/>
      <c r="BC583" s="2" t="s">
        <v>2694</v>
      </c>
      <c r="BD583" s="2"/>
      <c r="BE583" s="8" t="s">
        <v>284</v>
      </c>
      <c r="BF583" s="12">
        <v>1</v>
      </c>
      <c r="BG583" s="8">
        <v>18</v>
      </c>
      <c r="BH583" s="8">
        <v>1700</v>
      </c>
      <c r="BI583" s="151">
        <f>BH583*BG583/1000</f>
        <v>30.6</v>
      </c>
      <c r="BJ583" s="8"/>
      <c r="BK583" s="8" t="s">
        <v>2927</v>
      </c>
      <c r="BL583" s="2"/>
      <c r="BM583" s="2"/>
      <c r="BN583" s="2"/>
      <c r="BO583" s="6" t="s">
        <v>2934</v>
      </c>
      <c r="BP583" s="22"/>
      <c r="BQ583" s="2" t="s">
        <v>620</v>
      </c>
      <c r="BR583" s="2"/>
      <c r="BS583" s="2"/>
      <c r="BT583" s="2"/>
      <c r="BU583" s="2"/>
      <c r="BV583" s="2"/>
      <c r="BW583" s="22"/>
    </row>
    <row r="584" spans="1:227" s="6" customFormat="1">
      <c r="A584" s="20" t="s">
        <v>136</v>
      </c>
      <c r="B584" s="17" t="s">
        <v>76</v>
      </c>
      <c r="C584" s="49" t="s">
        <v>113</v>
      </c>
      <c r="D584" s="128" t="s">
        <v>836</v>
      </c>
      <c r="E584" s="6" t="s">
        <v>2916</v>
      </c>
      <c r="F584" s="125" t="s">
        <v>2917</v>
      </c>
      <c r="G584" s="2" t="s">
        <v>153</v>
      </c>
      <c r="H584" s="22" t="s">
        <v>162</v>
      </c>
      <c r="I584" s="6" t="s">
        <v>314</v>
      </c>
      <c r="J584" s="2"/>
      <c r="K584" s="149">
        <v>59.99</v>
      </c>
      <c r="L584" s="2"/>
      <c r="M584" s="2" t="s">
        <v>2924</v>
      </c>
      <c r="N584" s="15" t="s">
        <v>949</v>
      </c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8"/>
      <c r="AB584" s="2"/>
      <c r="AC584" s="2"/>
      <c r="AD584" s="2"/>
      <c r="AE584" s="2"/>
      <c r="AF584" s="2"/>
      <c r="AG584" s="2"/>
      <c r="AH584" s="2"/>
      <c r="AI584" s="2"/>
      <c r="AJ584" s="2"/>
      <c r="AK584" s="51"/>
      <c r="AL584" s="2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2"/>
      <c r="BB584" s="2"/>
      <c r="BC584" s="2"/>
      <c r="BD584" s="2"/>
      <c r="BE584" s="151" t="s">
        <v>227</v>
      </c>
      <c r="BF584" s="12"/>
      <c r="BG584" s="8">
        <v>3.6</v>
      </c>
      <c r="BH584" s="8"/>
      <c r="BI584" s="151"/>
      <c r="BJ584" s="8"/>
      <c r="BK584" s="8" t="s">
        <v>2928</v>
      </c>
      <c r="BL584" s="2"/>
      <c r="BM584" s="2"/>
      <c r="BN584" s="2"/>
      <c r="BO584" s="6" t="s">
        <v>2935</v>
      </c>
      <c r="BP584" s="22"/>
      <c r="BQ584" s="2" t="s">
        <v>620</v>
      </c>
      <c r="BR584" s="2"/>
      <c r="BS584" s="2"/>
      <c r="BT584" s="2"/>
      <c r="BU584" s="2"/>
      <c r="BV584" s="2"/>
      <c r="BW584" s="22"/>
    </row>
    <row r="585" spans="1:227" s="6" customFormat="1">
      <c r="A585" s="20" t="s">
        <v>136</v>
      </c>
      <c r="B585" s="17" t="s">
        <v>76</v>
      </c>
      <c r="C585" s="49" t="s">
        <v>114</v>
      </c>
      <c r="D585" s="5" t="s">
        <v>2653</v>
      </c>
      <c r="E585" s="5" t="s">
        <v>2654</v>
      </c>
      <c r="F585" s="102"/>
      <c r="G585" s="2" t="s">
        <v>153</v>
      </c>
      <c r="H585" s="21" t="s">
        <v>162</v>
      </c>
      <c r="I585" s="6" t="s">
        <v>217</v>
      </c>
      <c r="M585" t="s">
        <v>2679</v>
      </c>
      <c r="N585" s="72">
        <v>40058</v>
      </c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8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BA585" s="22"/>
      <c r="BB585" s="2"/>
      <c r="BC585" s="2"/>
      <c r="BD585" s="2"/>
      <c r="BE585" s="2" t="s">
        <v>2695</v>
      </c>
      <c r="BF585" s="2"/>
      <c r="BG585" s="16">
        <v>24</v>
      </c>
      <c r="BH585" s="16">
        <v>20000</v>
      </c>
      <c r="BI585" s="16">
        <f>BH585*BG585/1000</f>
        <v>480</v>
      </c>
      <c r="BJ585" s="8"/>
      <c r="BK585" s="8"/>
      <c r="BL585" s="2"/>
      <c r="BM585" s="2"/>
      <c r="BN585" s="2"/>
      <c r="BO585" s="2"/>
      <c r="BP585" s="22"/>
      <c r="BQ585" s="2"/>
      <c r="BR585" s="2"/>
      <c r="BS585" s="2"/>
      <c r="BT585" s="2"/>
      <c r="BU585" s="2"/>
      <c r="BV585" s="2"/>
      <c r="BW585" s="2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</row>
    <row r="586" spans="1:227" s="6" customFormat="1">
      <c r="A586" s="20" t="s">
        <v>136</v>
      </c>
      <c r="B586" s="17" t="s">
        <v>76</v>
      </c>
      <c r="C586" s="49" t="s">
        <v>114</v>
      </c>
      <c r="D586" s="5" t="s">
        <v>2655</v>
      </c>
      <c r="E586" s="5" t="s">
        <v>2656</v>
      </c>
      <c r="F586" s="102"/>
      <c r="G586" s="2" t="s">
        <v>153</v>
      </c>
      <c r="H586" s="21" t="s">
        <v>162</v>
      </c>
      <c r="I586" s="128" t="s">
        <v>2680</v>
      </c>
      <c r="J586" s="128" t="s">
        <v>1868</v>
      </c>
      <c r="M586" t="s">
        <v>2679</v>
      </c>
      <c r="N586" s="72">
        <v>40058</v>
      </c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8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BA586" s="22"/>
      <c r="BB586" s="2"/>
      <c r="BC586" s="2" t="s">
        <v>2694</v>
      </c>
      <c r="BD586" s="2"/>
      <c r="BE586" s="2" t="s">
        <v>2695</v>
      </c>
      <c r="BF586" s="2"/>
      <c r="BG586" s="16">
        <v>36</v>
      </c>
      <c r="BH586" s="16">
        <v>10000</v>
      </c>
      <c r="BI586" s="16">
        <f>BH586*BG586/1000</f>
        <v>360</v>
      </c>
      <c r="BJ586" s="8"/>
      <c r="BK586" s="8"/>
      <c r="BL586" s="2"/>
      <c r="BM586" s="2"/>
      <c r="BN586" s="2"/>
      <c r="BO586" s="2"/>
      <c r="BP586" s="22"/>
      <c r="BQ586" s="2"/>
      <c r="BR586" s="2"/>
      <c r="BS586" s="2"/>
      <c r="BT586" s="2"/>
      <c r="BU586" s="2"/>
      <c r="BV586" s="2"/>
      <c r="BW586" s="2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</row>
    <row r="587" spans="1:227" s="6" customFormat="1">
      <c r="A587" s="20" t="s">
        <v>136</v>
      </c>
      <c r="B587" s="17" t="s">
        <v>76</v>
      </c>
      <c r="C587" s="49" t="s">
        <v>114</v>
      </c>
      <c r="D587" s="122" t="s">
        <v>2657</v>
      </c>
      <c r="E587" s="122" t="s">
        <v>2658</v>
      </c>
      <c r="F587" s="102"/>
      <c r="G587" s="2" t="s">
        <v>153</v>
      </c>
      <c r="H587" s="21" t="s">
        <v>153</v>
      </c>
      <c r="I587" s="6" t="s">
        <v>2512</v>
      </c>
      <c r="K587" s="144"/>
      <c r="M587" s="6" t="s">
        <v>2681</v>
      </c>
      <c r="N587" s="6" t="s">
        <v>949</v>
      </c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8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BA587" s="22"/>
      <c r="BB587" s="2"/>
      <c r="BC587" s="2"/>
      <c r="BD587" s="2"/>
      <c r="BE587" s="2" t="s">
        <v>2695</v>
      </c>
      <c r="BF587" s="2"/>
      <c r="BG587" s="16">
        <v>48</v>
      </c>
      <c r="BH587" s="16"/>
      <c r="BI587" s="16"/>
      <c r="BJ587" s="8"/>
      <c r="BK587" s="8"/>
      <c r="BL587" s="2"/>
      <c r="BM587" s="2"/>
      <c r="BN587" s="2"/>
      <c r="BO587" s="2"/>
      <c r="BP587" s="22"/>
      <c r="BQ587" s="2"/>
      <c r="BR587" s="2"/>
      <c r="BS587" s="2"/>
      <c r="BT587" s="2"/>
      <c r="BU587" s="2"/>
      <c r="BV587" s="2"/>
      <c r="BW587" s="2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</row>
    <row r="588" spans="1:227" s="6" customFormat="1">
      <c r="A588" s="20" t="s">
        <v>136</v>
      </c>
      <c r="B588" s="17" t="s">
        <v>76</v>
      </c>
      <c r="C588" s="49" t="s">
        <v>114</v>
      </c>
      <c r="D588" s="128" t="s">
        <v>2657</v>
      </c>
      <c r="E588" s="128" t="s">
        <v>2659</v>
      </c>
      <c r="F588" s="125" t="s">
        <v>2660</v>
      </c>
      <c r="G588" s="2" t="s">
        <v>153</v>
      </c>
      <c r="H588" s="21" t="s">
        <v>153</v>
      </c>
      <c r="I588" s="6" t="s">
        <v>2406</v>
      </c>
      <c r="K588" s="144"/>
      <c r="M588" s="6" t="s">
        <v>2682</v>
      </c>
      <c r="N588" s="6" t="s">
        <v>949</v>
      </c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8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BA588" s="22"/>
      <c r="BB588" s="2"/>
      <c r="BC588" s="2"/>
      <c r="BD588" s="2"/>
      <c r="BE588" s="2" t="s">
        <v>2695</v>
      </c>
      <c r="BF588" s="2"/>
      <c r="BG588" s="16">
        <v>24</v>
      </c>
      <c r="BH588" s="16">
        <v>17000</v>
      </c>
      <c r="BI588" s="16">
        <f>BH588*BG588/1000</f>
        <v>408</v>
      </c>
      <c r="BJ588" s="8"/>
      <c r="BK588" s="8"/>
      <c r="BL588" s="2"/>
      <c r="BM588" s="2"/>
      <c r="BN588" s="2"/>
      <c r="BO588" s="2" t="s">
        <v>2698</v>
      </c>
      <c r="BP588" s="22"/>
      <c r="BQ588" s="2" t="s">
        <v>620</v>
      </c>
      <c r="BR588" s="2"/>
      <c r="BS588" s="2"/>
      <c r="BT588" s="2"/>
      <c r="BU588" s="2"/>
      <c r="BV588" s="2"/>
      <c r="BW588" s="2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</row>
    <row r="589" spans="1:227" s="6" customFormat="1">
      <c r="A589" s="20" t="s">
        <v>136</v>
      </c>
      <c r="B589" s="17" t="s">
        <v>76</v>
      </c>
      <c r="C589" s="49" t="s">
        <v>114</v>
      </c>
      <c r="D589" s="128" t="s">
        <v>856</v>
      </c>
      <c r="E589" s="6" t="s">
        <v>2661</v>
      </c>
      <c r="F589" s="102">
        <v>60020</v>
      </c>
      <c r="G589" s="2" t="s">
        <v>153</v>
      </c>
      <c r="H589" s="21" t="s">
        <v>162</v>
      </c>
      <c r="I589" s="6" t="s">
        <v>314</v>
      </c>
      <c r="K589" s="144"/>
      <c r="M589" t="s">
        <v>2683</v>
      </c>
      <c r="N589" s="6" t="s">
        <v>949</v>
      </c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8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BA589" s="22"/>
      <c r="BB589" s="2"/>
      <c r="BC589" s="2" t="s">
        <v>2694</v>
      </c>
      <c r="BD589" s="2"/>
      <c r="BE589" s="2" t="s">
        <v>2695</v>
      </c>
      <c r="BF589" s="2"/>
      <c r="BG589" s="16">
        <v>24</v>
      </c>
      <c r="BH589" s="16">
        <v>17200</v>
      </c>
      <c r="BI589" s="16">
        <f>BH589*BG589/1000</f>
        <v>412.8</v>
      </c>
      <c r="BJ589" s="8"/>
      <c r="BK589" s="8"/>
      <c r="BL589" s="2"/>
      <c r="BM589" s="2"/>
      <c r="BN589" s="2"/>
      <c r="BO589" s="2"/>
      <c r="BP589" s="22"/>
      <c r="BQ589" s="2" t="s">
        <v>620</v>
      </c>
      <c r="BR589" s="2"/>
      <c r="BS589" s="2"/>
      <c r="BT589" s="2"/>
      <c r="BU589" s="2"/>
      <c r="BV589" s="2"/>
      <c r="BW589" s="2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</row>
    <row r="590" spans="1:227" s="6" customFormat="1">
      <c r="A590" s="20" t="s">
        <v>136</v>
      </c>
      <c r="B590" s="17" t="s">
        <v>76</v>
      </c>
      <c r="C590" s="49" t="s">
        <v>114</v>
      </c>
      <c r="D590" s="6" t="s">
        <v>2662</v>
      </c>
      <c r="E590" s="6" t="s">
        <v>2663</v>
      </c>
      <c r="F590" s="102" t="s">
        <v>2664</v>
      </c>
      <c r="G590" s="2" t="s">
        <v>153</v>
      </c>
      <c r="H590" s="21" t="s">
        <v>153</v>
      </c>
      <c r="I590" s="6" t="s">
        <v>2684</v>
      </c>
      <c r="K590" s="144">
        <v>1817</v>
      </c>
      <c r="M590" t="s">
        <v>2685</v>
      </c>
      <c r="N590" s="6" t="s">
        <v>949</v>
      </c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8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BA590" s="22"/>
      <c r="BB590" s="2"/>
      <c r="BC590" s="2" t="s">
        <v>2694</v>
      </c>
      <c r="BD590" s="2"/>
      <c r="BE590" s="2" t="s">
        <v>2695</v>
      </c>
      <c r="BF590" s="2"/>
      <c r="BG590" s="16">
        <v>24</v>
      </c>
      <c r="BH590" s="16">
        <v>17000</v>
      </c>
      <c r="BI590" s="16">
        <f>BH590*BG590/1000*BF590</f>
        <v>0</v>
      </c>
      <c r="BJ590" s="8"/>
      <c r="BK590" s="8"/>
      <c r="BL590" s="2"/>
      <c r="BM590" s="2"/>
      <c r="BN590" s="2"/>
      <c r="BO590" s="2" t="s">
        <v>2699</v>
      </c>
      <c r="BP590" s="22"/>
      <c r="BQ590" s="2" t="s">
        <v>620</v>
      </c>
      <c r="BR590" s="2"/>
      <c r="BS590" s="2"/>
      <c r="BT590" s="2"/>
      <c r="BU590" s="2"/>
      <c r="BV590" s="2"/>
      <c r="BW590" s="2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</row>
    <row r="591" spans="1:227" s="6" customFormat="1" ht="15">
      <c r="A591" s="20" t="s">
        <v>136</v>
      </c>
      <c r="B591" s="17" t="s">
        <v>76</v>
      </c>
      <c r="C591" s="49" t="s">
        <v>114</v>
      </c>
      <c r="D591" s="142" t="s">
        <v>2662</v>
      </c>
      <c r="E591" s="142" t="s">
        <v>2663</v>
      </c>
      <c r="F591" s="143" t="s">
        <v>2665</v>
      </c>
      <c r="G591" s="164" t="s">
        <v>153</v>
      </c>
      <c r="H591" s="165" t="s">
        <v>153</v>
      </c>
      <c r="I591" s="145"/>
      <c r="J591" s="145"/>
      <c r="K591" s="146"/>
      <c r="L591" s="145"/>
      <c r="M591" s="6" t="s">
        <v>2686</v>
      </c>
      <c r="N591" s="145" t="s">
        <v>949</v>
      </c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8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BA591" s="22"/>
      <c r="BB591" s="2"/>
      <c r="BC591" s="2"/>
      <c r="BD591" s="2"/>
      <c r="BE591" s="2" t="s">
        <v>2695</v>
      </c>
      <c r="BF591" s="2"/>
      <c r="BG591" s="147">
        <v>24</v>
      </c>
      <c r="BH591" s="147">
        <v>12000</v>
      </c>
      <c r="BI591" s="16">
        <f>BH591*BG591/1000*BF591</f>
        <v>0</v>
      </c>
      <c r="BJ591" s="8"/>
      <c r="BK591" s="8"/>
      <c r="BL591" s="2"/>
      <c r="BM591" s="2"/>
      <c r="BN591" s="2"/>
      <c r="BO591" s="2" t="s">
        <v>2686</v>
      </c>
      <c r="BP591" s="22"/>
      <c r="BQ591" s="2" t="s">
        <v>620</v>
      </c>
      <c r="BR591" s="2"/>
      <c r="BS591" s="2"/>
      <c r="BT591" s="2"/>
      <c r="BU591" s="2"/>
      <c r="BV591" s="2"/>
      <c r="BW591" s="2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</row>
    <row r="592" spans="1:227" s="6" customFormat="1">
      <c r="A592" s="20" t="s">
        <v>136</v>
      </c>
      <c r="B592" s="17" t="s">
        <v>76</v>
      </c>
      <c r="C592" s="49" t="s">
        <v>114</v>
      </c>
      <c r="D592" s="128" t="s">
        <v>2655</v>
      </c>
      <c r="E592" s="128" t="s">
        <v>2666</v>
      </c>
      <c r="F592" s="102"/>
      <c r="G592" s="6" t="s">
        <v>153</v>
      </c>
      <c r="H592" s="21" t="s">
        <v>153</v>
      </c>
      <c r="I592" s="6" t="s">
        <v>314</v>
      </c>
      <c r="K592" s="144"/>
      <c r="M592" s="6" t="s">
        <v>2687</v>
      </c>
      <c r="N592" s="6" t="s">
        <v>949</v>
      </c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8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BA592" s="22"/>
      <c r="BB592" s="2"/>
      <c r="BC592" s="2" t="s">
        <v>2694</v>
      </c>
      <c r="BD592" s="2"/>
      <c r="BE592" s="2" t="s">
        <v>2695</v>
      </c>
      <c r="BF592" s="2"/>
      <c r="BG592" s="16">
        <v>24</v>
      </c>
      <c r="BH592" s="16">
        <v>10000</v>
      </c>
      <c r="BI592" s="16">
        <f>BH592*BG592/1000</f>
        <v>240</v>
      </c>
      <c r="BJ592" s="8"/>
      <c r="BK592" s="8"/>
      <c r="BL592" s="2"/>
      <c r="BM592" s="2"/>
      <c r="BN592" s="2"/>
      <c r="BO592" s="2" t="s">
        <v>2700</v>
      </c>
      <c r="BP592" s="22"/>
      <c r="BQ592" s="2" t="s">
        <v>620</v>
      </c>
      <c r="BR592" s="2"/>
      <c r="BS592" s="2"/>
      <c r="BT592" s="2"/>
      <c r="BU592" s="2"/>
      <c r="BV592" s="2"/>
      <c r="BW592" s="2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</row>
    <row r="593" spans="1:227" s="6" customFormat="1">
      <c r="A593" s="20" t="s">
        <v>136</v>
      </c>
      <c r="B593" s="17" t="s">
        <v>76</v>
      </c>
      <c r="C593" s="49" t="s">
        <v>114</v>
      </c>
      <c r="D593" s="128" t="s">
        <v>2667</v>
      </c>
      <c r="E593" s="6" t="s">
        <v>2668</v>
      </c>
      <c r="F593" s="102" t="s">
        <v>2669</v>
      </c>
      <c r="G593" s="2" t="s">
        <v>153</v>
      </c>
      <c r="H593" s="21" t="s">
        <v>162</v>
      </c>
      <c r="I593" s="6" t="s">
        <v>314</v>
      </c>
      <c r="K593" s="144"/>
      <c r="M593" t="s">
        <v>2688</v>
      </c>
      <c r="N593" s="6" t="s">
        <v>949</v>
      </c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8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BA593" s="22"/>
      <c r="BB593" s="2"/>
      <c r="BC593" s="2" t="s">
        <v>2696</v>
      </c>
      <c r="BD593" s="2"/>
      <c r="BE593" s="2" t="s">
        <v>2695</v>
      </c>
      <c r="BF593" s="2"/>
      <c r="BG593" s="16">
        <v>60</v>
      </c>
      <c r="BH593" s="16">
        <v>14000</v>
      </c>
      <c r="BI593" s="16">
        <f>BH593*BG593/1000</f>
        <v>840</v>
      </c>
      <c r="BJ593" s="8"/>
      <c r="BK593" s="8"/>
      <c r="BL593" s="2"/>
      <c r="BM593" s="2"/>
      <c r="BN593" s="2"/>
      <c r="BO593" s="2"/>
      <c r="BP593" s="22"/>
      <c r="BQ593" s="2" t="s">
        <v>620</v>
      </c>
      <c r="BR593" s="2"/>
      <c r="BS593" s="2"/>
      <c r="BT593" s="2"/>
      <c r="BU593" s="2"/>
      <c r="BV593" s="2"/>
      <c r="BW593" s="2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</row>
    <row r="594" spans="1:227" s="6" customFormat="1">
      <c r="A594" s="20" t="s">
        <v>136</v>
      </c>
      <c r="B594" s="17" t="s">
        <v>76</v>
      </c>
      <c r="C594" s="49" t="s">
        <v>114</v>
      </c>
      <c r="D594" s="128" t="s">
        <v>2670</v>
      </c>
      <c r="E594" s="6" t="s">
        <v>2671</v>
      </c>
      <c r="F594" s="102" t="s">
        <v>2672</v>
      </c>
      <c r="G594" s="2" t="s">
        <v>153</v>
      </c>
      <c r="H594" s="21" t="s">
        <v>153</v>
      </c>
      <c r="I594" s="6" t="s">
        <v>314</v>
      </c>
      <c r="K594" s="144"/>
      <c r="M594" s="6" t="s">
        <v>2689</v>
      </c>
      <c r="N594" s="6" t="s">
        <v>949</v>
      </c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8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BA594" s="22"/>
      <c r="BB594" s="2"/>
      <c r="BC594" s="2" t="s">
        <v>2694</v>
      </c>
      <c r="BD594" s="2"/>
      <c r="BE594" s="2" t="s">
        <v>2695</v>
      </c>
      <c r="BF594" s="2"/>
      <c r="BG594" s="16">
        <v>24</v>
      </c>
      <c r="BH594" s="16">
        <v>17000</v>
      </c>
      <c r="BI594" s="16">
        <f>BH594*BG594/1000</f>
        <v>408</v>
      </c>
      <c r="BJ594" s="8"/>
      <c r="BK594" s="8"/>
      <c r="BL594" s="2"/>
      <c r="BM594" s="2"/>
      <c r="BN594" s="2"/>
      <c r="BO594" s="2" t="s">
        <v>2701</v>
      </c>
      <c r="BP594" s="22"/>
      <c r="BQ594" s="2" t="s">
        <v>620</v>
      </c>
      <c r="BR594" s="2"/>
      <c r="BS594" s="2"/>
      <c r="BT594" s="2"/>
      <c r="BU594" s="2"/>
      <c r="BV594" s="2"/>
      <c r="BW594" s="2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</row>
    <row r="595" spans="1:227" s="6" customFormat="1">
      <c r="A595" s="20" t="s">
        <v>136</v>
      </c>
      <c r="B595" s="17" t="s">
        <v>76</v>
      </c>
      <c r="C595" s="49" t="s">
        <v>114</v>
      </c>
      <c r="D595" s="128" t="s">
        <v>2670</v>
      </c>
      <c r="E595" s="6" t="s">
        <v>2673</v>
      </c>
      <c r="F595" s="102" t="s">
        <v>2674</v>
      </c>
      <c r="G595" s="2" t="s">
        <v>153</v>
      </c>
      <c r="H595" s="21" t="s">
        <v>153</v>
      </c>
      <c r="I595" s="6" t="s">
        <v>2690</v>
      </c>
      <c r="K595" s="144"/>
      <c r="M595" s="6" t="s">
        <v>2691</v>
      </c>
      <c r="N595" s="6" t="s">
        <v>949</v>
      </c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8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BA595" s="22"/>
      <c r="BB595" s="2"/>
      <c r="BC595" s="2"/>
      <c r="BD595" s="2"/>
      <c r="BE595" s="2" t="s">
        <v>2695</v>
      </c>
      <c r="BF595" s="2"/>
      <c r="BG595" s="16">
        <v>24</v>
      </c>
      <c r="BH595" s="16">
        <v>17000</v>
      </c>
      <c r="BI595" s="16">
        <f>BH595*BG595/1000</f>
        <v>408</v>
      </c>
      <c r="BJ595" s="8"/>
      <c r="BK595" s="8"/>
      <c r="BL595" s="2"/>
      <c r="BM595" s="2"/>
      <c r="BN595" s="2"/>
      <c r="BO595" s="2" t="s">
        <v>2702</v>
      </c>
      <c r="BP595" s="22"/>
      <c r="BQ595" s="2" t="s">
        <v>620</v>
      </c>
      <c r="BR595" s="2"/>
      <c r="BS595" s="2"/>
      <c r="BT595" s="2"/>
      <c r="BU595" s="2"/>
      <c r="BV595" s="2"/>
      <c r="BW595" s="2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</row>
    <row r="596" spans="1:227" s="6" customFormat="1">
      <c r="A596" s="20" t="s">
        <v>136</v>
      </c>
      <c r="B596" s="17" t="s">
        <v>76</v>
      </c>
      <c r="C596" s="49" t="s">
        <v>114</v>
      </c>
      <c r="D596" s="128" t="s">
        <v>2675</v>
      </c>
      <c r="E596" s="6" t="s">
        <v>2676</v>
      </c>
      <c r="F596" s="102">
        <v>25123</v>
      </c>
      <c r="G596" s="6" t="s">
        <v>153</v>
      </c>
      <c r="H596" s="21" t="s">
        <v>162</v>
      </c>
      <c r="I596" s="6" t="s">
        <v>200</v>
      </c>
      <c r="K596" s="144"/>
      <c r="M596" t="s">
        <v>2692</v>
      </c>
      <c r="N596" s="6" t="s">
        <v>949</v>
      </c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8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BA596" s="22"/>
      <c r="BB596" s="2"/>
      <c r="BC596" s="2" t="s">
        <v>2694</v>
      </c>
      <c r="BD596" s="2"/>
      <c r="BE596" s="2" t="s">
        <v>2695</v>
      </c>
      <c r="BF596" s="2"/>
      <c r="BG596" s="16">
        <v>24</v>
      </c>
      <c r="BH596" s="16">
        <v>17200</v>
      </c>
      <c r="BI596" s="16">
        <f>BH596*BG596/1000</f>
        <v>412.8</v>
      </c>
      <c r="BJ596" s="8"/>
      <c r="BK596" s="8"/>
      <c r="BL596" s="2"/>
      <c r="BM596" s="2"/>
      <c r="BN596" s="2"/>
      <c r="BO596" s="2"/>
      <c r="BP596" s="22"/>
      <c r="BQ596" s="2" t="s">
        <v>620</v>
      </c>
      <c r="BR596" s="2"/>
      <c r="BS596" s="2"/>
      <c r="BT596" s="2"/>
      <c r="BU596" s="2"/>
      <c r="BV596" s="2"/>
      <c r="BW596" s="2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</row>
    <row r="597" spans="1:227" s="6" customFormat="1">
      <c r="A597" s="20" t="s">
        <v>136</v>
      </c>
      <c r="B597" s="17" t="s">
        <v>76</v>
      </c>
      <c r="C597" s="49" t="s">
        <v>114</v>
      </c>
      <c r="D597" s="128" t="s">
        <v>2677</v>
      </c>
      <c r="E597" s="6" t="s">
        <v>2678</v>
      </c>
      <c r="F597" s="102"/>
      <c r="G597" s="2" t="s">
        <v>153</v>
      </c>
      <c r="H597" s="21" t="s">
        <v>153</v>
      </c>
      <c r="I597" s="6" t="s">
        <v>314</v>
      </c>
      <c r="K597" s="144"/>
      <c r="M597" t="s">
        <v>2693</v>
      </c>
      <c r="N597" s="6" t="s">
        <v>949</v>
      </c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8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BA597" s="22"/>
      <c r="BB597" s="2"/>
      <c r="BC597" s="2"/>
      <c r="BD597" s="2"/>
      <c r="BE597" s="2" t="s">
        <v>2695</v>
      </c>
      <c r="BF597" s="2"/>
      <c r="BG597" s="16">
        <v>36</v>
      </c>
      <c r="BH597" s="16"/>
      <c r="BI597" s="16"/>
      <c r="BJ597" s="8"/>
      <c r="BK597" s="8"/>
      <c r="BL597" s="2"/>
      <c r="BM597" s="2"/>
      <c r="BN597" s="2"/>
      <c r="BO597" s="2" t="s">
        <v>2703</v>
      </c>
      <c r="BP597" s="22"/>
      <c r="BQ597" s="2" t="s">
        <v>620</v>
      </c>
      <c r="BR597" s="2"/>
      <c r="BS597" s="2"/>
      <c r="BT597" s="2"/>
      <c r="BU597" s="2"/>
      <c r="BV597" s="2"/>
      <c r="BW597" s="2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</row>
    <row r="598" spans="1:227" s="6" customFormat="1">
      <c r="A598" s="20" t="s">
        <v>136</v>
      </c>
      <c r="B598" s="17" t="s">
        <v>76</v>
      </c>
      <c r="C598" s="49" t="s">
        <v>114</v>
      </c>
      <c r="D598" s="2" t="s">
        <v>856</v>
      </c>
      <c r="E598" s="2" t="s">
        <v>857</v>
      </c>
      <c r="F598" s="175">
        <v>60120</v>
      </c>
      <c r="G598" s="2"/>
      <c r="H598" s="22"/>
      <c r="I598" s="2" t="s">
        <v>500</v>
      </c>
      <c r="J598" s="2" t="s">
        <v>153</v>
      </c>
      <c r="K598" s="116">
        <v>369.99</v>
      </c>
      <c r="L598" s="2"/>
      <c r="M598" s="2" t="s">
        <v>858</v>
      </c>
      <c r="N598" s="15">
        <v>40423</v>
      </c>
      <c r="O598" s="2" t="s">
        <v>859</v>
      </c>
      <c r="P598" s="2" t="s">
        <v>153</v>
      </c>
      <c r="Q598" s="2">
        <v>299.99</v>
      </c>
      <c r="R598" s="2"/>
      <c r="S598" s="2" t="s">
        <v>860</v>
      </c>
      <c r="T598" s="15">
        <v>40424</v>
      </c>
      <c r="U598" s="2"/>
      <c r="V598" s="2"/>
      <c r="W598" s="2"/>
      <c r="X598" s="2"/>
      <c r="Y598" s="2"/>
      <c r="Z598" s="2"/>
      <c r="AA598" s="28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2"/>
      <c r="BB598" s="2"/>
      <c r="BC598" s="2"/>
      <c r="BD598" s="2"/>
      <c r="BE598" s="2"/>
      <c r="BF598" s="8"/>
      <c r="BG598" s="8">
        <v>24</v>
      </c>
      <c r="BH598" s="8" t="s">
        <v>162</v>
      </c>
      <c r="BI598" s="8" t="s">
        <v>162</v>
      </c>
      <c r="BJ598" s="8"/>
      <c r="BK598" s="2"/>
      <c r="BL598" s="2"/>
      <c r="BM598" s="2"/>
      <c r="BN598" s="2"/>
      <c r="BO598" s="2" t="s">
        <v>858</v>
      </c>
      <c r="BP598" s="22"/>
      <c r="BQ598" s="2" t="s">
        <v>620</v>
      </c>
      <c r="BR598" s="2" t="s">
        <v>860</v>
      </c>
      <c r="BS598" s="2" t="s">
        <v>949</v>
      </c>
      <c r="BT598" s="2"/>
      <c r="BU598" s="2"/>
      <c r="BV598" s="2"/>
      <c r="BW598" s="22"/>
    </row>
    <row r="599" spans="1:227" s="6" customFormat="1">
      <c r="A599" s="20" t="s">
        <v>136</v>
      </c>
      <c r="B599" s="17" t="s">
        <v>76</v>
      </c>
      <c r="C599" s="49" t="s">
        <v>114</v>
      </c>
      <c r="D599" s="2" t="s">
        <v>861</v>
      </c>
      <c r="E599" s="2" t="s">
        <v>862</v>
      </c>
      <c r="F599" s="102" t="s">
        <v>863</v>
      </c>
      <c r="G599" s="2"/>
      <c r="H599" s="22"/>
      <c r="I599" s="2" t="s">
        <v>864</v>
      </c>
      <c r="J599" s="2"/>
      <c r="K599" s="116">
        <v>2095</v>
      </c>
      <c r="L599" s="2"/>
      <c r="M599" s="2" t="s">
        <v>865</v>
      </c>
      <c r="N599" s="15">
        <v>40424</v>
      </c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8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2"/>
      <c r="AM599" s="2"/>
      <c r="AN599" s="2"/>
      <c r="AO599" s="2"/>
      <c r="AP599" s="2"/>
      <c r="AQ599" s="2">
        <v>36</v>
      </c>
      <c r="AR599" s="2">
        <v>3</v>
      </c>
      <c r="AS599" s="2">
        <f>AQ599*AR599</f>
        <v>108</v>
      </c>
      <c r="AT599" s="2"/>
      <c r="AU599" s="2">
        <v>12</v>
      </c>
      <c r="AV599" s="2"/>
      <c r="AW599" s="2"/>
      <c r="AX599" s="2"/>
      <c r="AY599" s="2"/>
      <c r="AZ599" s="2" t="s">
        <v>865</v>
      </c>
      <c r="BA599" s="22" t="s">
        <v>949</v>
      </c>
      <c r="BB599" s="2" t="s">
        <v>153</v>
      </c>
      <c r="BC599" s="2"/>
      <c r="BD599" s="2"/>
      <c r="BE599" s="2"/>
      <c r="BF599" s="8">
        <v>1</v>
      </c>
      <c r="BG599" s="8">
        <v>36</v>
      </c>
      <c r="BH599" s="8">
        <v>38</v>
      </c>
      <c r="BI599" s="8">
        <f>BG599*BH599*BF599</f>
        <v>1368</v>
      </c>
      <c r="BJ599" s="8"/>
      <c r="BK599" s="2"/>
      <c r="BL599" s="2"/>
      <c r="BM599" s="2"/>
      <c r="BN599" s="2"/>
      <c r="BO599" s="2" t="s">
        <v>865</v>
      </c>
      <c r="BP599" s="22"/>
      <c r="BQ599" s="2" t="s">
        <v>620</v>
      </c>
      <c r="BR599" s="2"/>
      <c r="BS599" s="2"/>
      <c r="BT599" s="2"/>
      <c r="BU599" s="2"/>
      <c r="BV599" s="2"/>
      <c r="BW599" s="22"/>
    </row>
    <row r="600" spans="1:227" s="6" customFormat="1">
      <c r="A600" s="20" t="s">
        <v>136</v>
      </c>
      <c r="B600" s="17" t="s">
        <v>76</v>
      </c>
      <c r="C600" s="49" t="s">
        <v>114</v>
      </c>
      <c r="D600" s="2" t="s">
        <v>852</v>
      </c>
      <c r="E600" s="2" t="s">
        <v>853</v>
      </c>
      <c r="F600" s="102" t="s">
        <v>854</v>
      </c>
      <c r="G600" s="2"/>
      <c r="H600" s="22"/>
      <c r="I600" s="2" t="s">
        <v>500</v>
      </c>
      <c r="J600" s="2" t="s">
        <v>153</v>
      </c>
      <c r="K600" s="116">
        <v>499.99</v>
      </c>
      <c r="L600" s="2"/>
      <c r="M600" s="2" t="s">
        <v>855</v>
      </c>
      <c r="N600" s="15">
        <v>40423</v>
      </c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8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2"/>
      <c r="BB600" s="2"/>
      <c r="BC600" s="2"/>
      <c r="BD600" s="2"/>
      <c r="BE600" s="2"/>
      <c r="BF600" s="8"/>
      <c r="BG600" s="8">
        <v>24</v>
      </c>
      <c r="BH600" s="8" t="s">
        <v>162</v>
      </c>
      <c r="BI600" s="8" t="s">
        <v>162</v>
      </c>
      <c r="BJ600" s="8"/>
      <c r="BK600" s="2"/>
      <c r="BL600" s="2"/>
      <c r="BM600" s="2"/>
      <c r="BN600" s="2"/>
      <c r="BO600" s="2" t="s">
        <v>855</v>
      </c>
      <c r="BP600" s="22"/>
      <c r="BQ600" s="2" t="s">
        <v>620</v>
      </c>
      <c r="BR600" s="2"/>
      <c r="BS600" s="2"/>
      <c r="BT600" s="2"/>
      <c r="BU600" s="2"/>
      <c r="BV600" s="2"/>
      <c r="BW600" s="22"/>
    </row>
    <row r="601" spans="1:227" s="6" customFormat="1">
      <c r="A601" s="20" t="s">
        <v>136</v>
      </c>
      <c r="B601" s="17" t="s">
        <v>76</v>
      </c>
      <c r="C601" s="49" t="s">
        <v>114</v>
      </c>
      <c r="D601" s="2" t="s">
        <v>836</v>
      </c>
      <c r="E601" s="2" t="s">
        <v>837</v>
      </c>
      <c r="F601" s="102" t="s">
        <v>838</v>
      </c>
      <c r="G601" s="2"/>
      <c r="H601" s="22"/>
      <c r="I601" s="2" t="s">
        <v>500</v>
      </c>
      <c r="J601" s="2" t="s">
        <v>153</v>
      </c>
      <c r="K601" s="116">
        <v>459.88</v>
      </c>
      <c r="L601" s="2" t="s">
        <v>153</v>
      </c>
      <c r="M601" s="2" t="s">
        <v>839</v>
      </c>
      <c r="N601" s="15">
        <v>40423</v>
      </c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8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2"/>
      <c r="AM601" s="2"/>
      <c r="AN601" s="2"/>
      <c r="AO601" s="2"/>
      <c r="AP601" s="2"/>
      <c r="AQ601" s="2"/>
      <c r="AR601" s="2"/>
      <c r="AS601" s="2"/>
      <c r="AT601" s="2"/>
      <c r="AU601" s="2">
        <v>16</v>
      </c>
      <c r="AV601" s="2"/>
      <c r="AW601" s="2" t="s">
        <v>845</v>
      </c>
      <c r="AX601" s="2"/>
      <c r="AY601" s="2"/>
      <c r="AZ601" s="2" t="s">
        <v>843</v>
      </c>
      <c r="BA601" s="22" t="s">
        <v>949</v>
      </c>
      <c r="BB601" s="2" t="s">
        <v>153</v>
      </c>
      <c r="BC601" s="2" t="s">
        <v>840</v>
      </c>
      <c r="BD601" s="2"/>
      <c r="BE601" s="2" t="s">
        <v>841</v>
      </c>
      <c r="BF601" s="8">
        <v>1</v>
      </c>
      <c r="BG601" s="8">
        <v>24</v>
      </c>
      <c r="BH601" s="8">
        <v>17</v>
      </c>
      <c r="BI601" s="8">
        <f>BG601*BH601*BF601</f>
        <v>408</v>
      </c>
      <c r="BJ601" s="8"/>
      <c r="BK601" s="2" t="s">
        <v>844</v>
      </c>
      <c r="BL601" s="2"/>
      <c r="BM601" s="2"/>
      <c r="BN601" s="2"/>
      <c r="BO601" s="2" t="s">
        <v>842</v>
      </c>
      <c r="BP601" s="22" t="s">
        <v>843</v>
      </c>
      <c r="BQ601" s="2" t="s">
        <v>620</v>
      </c>
      <c r="BR601" s="2"/>
      <c r="BS601" s="2"/>
      <c r="BT601" s="2"/>
      <c r="BU601" s="2"/>
      <c r="BV601" s="2"/>
      <c r="BW601" s="22"/>
    </row>
    <row r="602" spans="1:227" s="6" customFormat="1">
      <c r="A602" s="20" t="s">
        <v>136</v>
      </c>
      <c r="B602" s="17" t="s">
        <v>76</v>
      </c>
      <c r="C602" s="49" t="s">
        <v>114</v>
      </c>
      <c r="D602" s="2" t="s">
        <v>836</v>
      </c>
      <c r="E602" s="2" t="s">
        <v>846</v>
      </c>
      <c r="F602" s="102" t="s">
        <v>847</v>
      </c>
      <c r="G602" s="2"/>
      <c r="H602" s="22"/>
      <c r="I602" s="2" t="s">
        <v>500</v>
      </c>
      <c r="J602" s="2" t="s">
        <v>153</v>
      </c>
      <c r="K602" s="116">
        <v>329.99</v>
      </c>
      <c r="L602" s="2"/>
      <c r="M602" s="2" t="s">
        <v>848</v>
      </c>
      <c r="N602" s="15">
        <v>40423</v>
      </c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8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2"/>
      <c r="AM602" s="2"/>
      <c r="AN602" s="2"/>
      <c r="AO602" s="2"/>
      <c r="AP602" s="2"/>
      <c r="AQ602" s="2"/>
      <c r="AR602" s="2"/>
      <c r="AS602" s="2"/>
      <c r="AT602" s="2"/>
      <c r="AU602" s="2">
        <v>16</v>
      </c>
      <c r="AV602" s="2"/>
      <c r="AW602" s="2" t="s">
        <v>845</v>
      </c>
      <c r="AX602" s="2"/>
      <c r="AY602" s="2"/>
      <c r="AZ602" s="2" t="s">
        <v>843</v>
      </c>
      <c r="BA602" s="22" t="s">
        <v>949</v>
      </c>
      <c r="BB602" s="2" t="s">
        <v>153</v>
      </c>
      <c r="BC602" s="2" t="s">
        <v>840</v>
      </c>
      <c r="BD602" s="2"/>
      <c r="BE602" s="2" t="s">
        <v>841</v>
      </c>
      <c r="BF602" s="8">
        <v>1</v>
      </c>
      <c r="BG602" s="8">
        <v>24</v>
      </c>
      <c r="BH602" s="8">
        <v>17</v>
      </c>
      <c r="BI602" s="8">
        <f>BG602*BH602*BF602</f>
        <v>408</v>
      </c>
      <c r="BJ602" s="8"/>
      <c r="BK602" s="2" t="s">
        <v>844</v>
      </c>
      <c r="BL602" s="2"/>
      <c r="BM602" s="2"/>
      <c r="BN602" s="2"/>
      <c r="BO602" s="2" t="s">
        <v>848</v>
      </c>
      <c r="BP602" s="22" t="s">
        <v>843</v>
      </c>
      <c r="BQ602" s="2" t="s">
        <v>620</v>
      </c>
      <c r="BR602" s="2"/>
      <c r="BS602" s="2"/>
      <c r="BT602" s="2"/>
      <c r="BU602" s="2"/>
      <c r="BV602" s="2"/>
      <c r="BW602" s="22"/>
    </row>
    <row r="603" spans="1:227" s="6" customFormat="1">
      <c r="A603" s="20" t="s">
        <v>136</v>
      </c>
      <c r="B603" s="17" t="s">
        <v>76</v>
      </c>
      <c r="C603" s="49" t="s">
        <v>114</v>
      </c>
      <c r="D603" s="2" t="s">
        <v>836</v>
      </c>
      <c r="E603" s="2" t="s">
        <v>849</v>
      </c>
      <c r="F603" s="102" t="s">
        <v>850</v>
      </c>
      <c r="G603" s="2"/>
      <c r="H603" s="22"/>
      <c r="I603" s="2" t="s">
        <v>500</v>
      </c>
      <c r="J603" s="2" t="s">
        <v>153</v>
      </c>
      <c r="K603" s="116">
        <v>419.99</v>
      </c>
      <c r="L603" s="2"/>
      <c r="M603" s="2" t="s">
        <v>851</v>
      </c>
      <c r="N603" s="15">
        <v>40423</v>
      </c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8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2"/>
      <c r="BB603" s="2" t="s">
        <v>153</v>
      </c>
      <c r="BC603" s="2" t="s">
        <v>840</v>
      </c>
      <c r="BD603" s="2"/>
      <c r="BE603" s="2"/>
      <c r="BF603" s="8"/>
      <c r="BG603" s="8">
        <v>36</v>
      </c>
      <c r="BH603" s="8" t="s">
        <v>162</v>
      </c>
      <c r="BI603" s="8" t="s">
        <v>162</v>
      </c>
      <c r="BJ603" s="8"/>
      <c r="BK603" s="2"/>
      <c r="BL603" s="2"/>
      <c r="BM603" s="2"/>
      <c r="BN603" s="2"/>
      <c r="BO603" s="2" t="s">
        <v>851</v>
      </c>
      <c r="BP603" s="22"/>
      <c r="BQ603" s="2" t="s">
        <v>620</v>
      </c>
      <c r="BR603" s="2"/>
      <c r="BS603" s="2"/>
      <c r="BT603" s="2"/>
      <c r="BU603" s="2"/>
      <c r="BV603" s="2"/>
      <c r="BW603" s="22"/>
    </row>
    <row r="604" spans="1:227" s="6" customFormat="1">
      <c r="A604" s="20" t="s">
        <v>136</v>
      </c>
      <c r="B604" s="17" t="s">
        <v>76</v>
      </c>
      <c r="C604" s="49" t="s">
        <v>114</v>
      </c>
      <c r="D604" s="2" t="s">
        <v>836</v>
      </c>
      <c r="E604" s="2" t="s">
        <v>867</v>
      </c>
      <c r="F604" s="102" t="s">
        <v>870</v>
      </c>
      <c r="G604" s="2"/>
      <c r="H604" s="22"/>
      <c r="I604" s="2" t="s">
        <v>864</v>
      </c>
      <c r="J604" s="2"/>
      <c r="K604" s="116">
        <v>269.99</v>
      </c>
      <c r="L604" s="2"/>
      <c r="M604" s="2" t="s">
        <v>868</v>
      </c>
      <c r="N604" s="15">
        <v>40424</v>
      </c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8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2"/>
      <c r="BB604" s="2"/>
      <c r="BC604" s="2"/>
      <c r="BD604" s="2"/>
      <c r="BE604" s="2"/>
      <c r="BF604" s="8">
        <v>1</v>
      </c>
      <c r="BG604" s="8">
        <v>24</v>
      </c>
      <c r="BH604" s="8">
        <v>13</v>
      </c>
      <c r="BI604" s="8">
        <f>BG604*BH604*BF604</f>
        <v>312</v>
      </c>
      <c r="BJ604" s="8"/>
      <c r="BK604" s="2"/>
      <c r="BL604" s="2"/>
      <c r="BM604" s="2"/>
      <c r="BN604" s="2"/>
      <c r="BO604" s="2" t="s">
        <v>868</v>
      </c>
      <c r="BP604" s="22" t="s">
        <v>869</v>
      </c>
      <c r="BQ604" s="2" t="s">
        <v>620</v>
      </c>
      <c r="BR604" s="2"/>
      <c r="BS604" s="2"/>
      <c r="BT604" s="2"/>
      <c r="BU604" s="2"/>
      <c r="BV604" s="2"/>
      <c r="BW604" s="22"/>
    </row>
    <row r="605" spans="1:227" s="6" customFormat="1">
      <c r="A605" s="20" t="s">
        <v>136</v>
      </c>
      <c r="B605" s="17" t="s">
        <v>76</v>
      </c>
      <c r="C605" s="49" t="s">
        <v>114</v>
      </c>
      <c r="D605" s="2" t="s">
        <v>872</v>
      </c>
      <c r="E605" s="6" t="s">
        <v>873</v>
      </c>
      <c r="F605" s="102"/>
      <c r="G605" s="2"/>
      <c r="H605" s="22"/>
      <c r="I605" s="2" t="s">
        <v>864</v>
      </c>
      <c r="J605" s="2"/>
      <c r="K605" s="116">
        <v>249.99</v>
      </c>
      <c r="L605" s="2"/>
      <c r="M605" s="2" t="s">
        <v>871</v>
      </c>
      <c r="N605" s="15">
        <v>40424</v>
      </c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8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2"/>
      <c r="AM605" s="2"/>
      <c r="AN605" s="2"/>
      <c r="AO605" s="2"/>
      <c r="AP605" s="2"/>
      <c r="AQ605" s="2">
        <v>28.6</v>
      </c>
      <c r="AR605" s="2">
        <v>0.8</v>
      </c>
      <c r="AS605" s="2">
        <f>AQ605*AR605</f>
        <v>22.880000000000003</v>
      </c>
      <c r="AT605" s="2"/>
      <c r="AU605" s="2"/>
      <c r="AV605" s="2"/>
      <c r="AW605" s="2"/>
      <c r="AX605" s="2"/>
      <c r="AY605" s="2"/>
      <c r="AZ605" s="2" t="s">
        <v>871</v>
      </c>
      <c r="BA605" s="22" t="s">
        <v>949</v>
      </c>
      <c r="BB605" s="2" t="s">
        <v>153</v>
      </c>
      <c r="BC605" s="2"/>
      <c r="BD605" s="2"/>
      <c r="BE605" s="2" t="s">
        <v>841</v>
      </c>
      <c r="BF605" s="8"/>
      <c r="BG605" s="8">
        <v>24</v>
      </c>
      <c r="BH605" s="8" t="s">
        <v>162</v>
      </c>
      <c r="BI605" s="8" t="s">
        <v>162</v>
      </c>
      <c r="BJ605" s="8"/>
      <c r="BK605" s="2"/>
      <c r="BL605" s="2"/>
      <c r="BM605" s="2"/>
      <c r="BN605" s="2"/>
      <c r="BO605" s="2" t="s">
        <v>871</v>
      </c>
      <c r="BP605" s="22"/>
      <c r="BQ605" s="2" t="s">
        <v>620</v>
      </c>
      <c r="BR605" s="2"/>
      <c r="BS605" s="2"/>
      <c r="BT605" s="2"/>
      <c r="BU605" s="2"/>
      <c r="BV605" s="2"/>
      <c r="BW605" s="22"/>
    </row>
    <row r="606" spans="1:227" s="6" customFormat="1">
      <c r="A606" s="20" t="s">
        <v>136</v>
      </c>
      <c r="B606" s="17" t="s">
        <v>76</v>
      </c>
      <c r="C606" s="49" t="s">
        <v>112</v>
      </c>
      <c r="D606" s="2" t="s">
        <v>1416</v>
      </c>
      <c r="E606" s="6" t="s">
        <v>3395</v>
      </c>
      <c r="F606" s="102" t="s">
        <v>3396</v>
      </c>
      <c r="G606" s="2"/>
      <c r="H606" s="22"/>
      <c r="I606" s="2"/>
      <c r="J606" s="2"/>
      <c r="K606" s="149">
        <v>107</v>
      </c>
      <c r="L606" s="2"/>
      <c r="M606" s="6" t="s">
        <v>3409</v>
      </c>
      <c r="N606" s="72" t="s">
        <v>949</v>
      </c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8"/>
      <c r="AE606" s="2"/>
      <c r="AF606" s="2"/>
      <c r="AG606" s="2"/>
      <c r="AL606" s="2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2"/>
      <c r="BB606" s="2"/>
      <c r="BC606" s="2"/>
      <c r="BD606" s="2"/>
      <c r="BE606" s="2"/>
      <c r="BF606" s="8"/>
      <c r="BG606" s="8">
        <v>18</v>
      </c>
      <c r="BH606" s="8"/>
      <c r="BI606" s="151"/>
      <c r="BK606" s="8"/>
      <c r="BL606" s="2"/>
      <c r="BM606" s="2"/>
      <c r="BN606" s="2"/>
      <c r="BO606" s="6" t="s">
        <v>3416</v>
      </c>
      <c r="BP606" s="22" t="s">
        <v>949</v>
      </c>
      <c r="BQ606" s="2"/>
      <c r="BR606" s="2"/>
      <c r="BS606" s="2"/>
      <c r="BT606" s="2"/>
      <c r="BU606" s="2"/>
      <c r="BV606" s="2"/>
      <c r="BW606" s="22"/>
      <c r="DI606" s="2"/>
      <c r="DJ606" s="2"/>
      <c r="DK606" s="2"/>
      <c r="DL606" s="2"/>
      <c r="DM606" s="2"/>
      <c r="DN606" s="2"/>
      <c r="DO606" s="2"/>
    </row>
    <row r="607" spans="1:227" s="6" customFormat="1">
      <c r="A607" s="20" t="s">
        <v>136</v>
      </c>
      <c r="B607" s="17" t="s">
        <v>76</v>
      </c>
      <c r="C607" s="49" t="s">
        <v>112</v>
      </c>
      <c r="D607" s="6" t="s">
        <v>311</v>
      </c>
      <c r="E607" s="6" t="s">
        <v>3397</v>
      </c>
      <c r="F607" s="102" t="s">
        <v>3398</v>
      </c>
      <c r="G607" s="2"/>
      <c r="H607" s="22"/>
      <c r="I607" s="2"/>
      <c r="J607" s="2"/>
      <c r="K607" s="149">
        <v>168</v>
      </c>
      <c r="L607" s="2"/>
      <c r="M607" s="6" t="s">
        <v>3410</v>
      </c>
      <c r="N607" s="72" t="s">
        <v>949</v>
      </c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8"/>
      <c r="AE607" s="2"/>
      <c r="AF607" s="2"/>
      <c r="AG607" s="2"/>
      <c r="AL607" s="2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2"/>
      <c r="BB607" s="2"/>
      <c r="BC607" s="2"/>
      <c r="BD607" s="2"/>
      <c r="BE607" s="2"/>
      <c r="BF607" s="8"/>
      <c r="BG607" s="8">
        <v>18</v>
      </c>
      <c r="BH607" s="8">
        <v>1500</v>
      </c>
      <c r="BI607" s="151">
        <f>BH607*BG607/1000</f>
        <v>27</v>
      </c>
      <c r="BK607" s="8" t="s">
        <v>2925</v>
      </c>
      <c r="BL607" s="2"/>
      <c r="BM607" s="2"/>
      <c r="BN607" s="2"/>
      <c r="BO607" s="6" t="s">
        <v>3417</v>
      </c>
      <c r="BP607" s="22" t="s">
        <v>949</v>
      </c>
      <c r="BQ607" s="2"/>
      <c r="BR607" s="2"/>
      <c r="BS607" s="2"/>
      <c r="BT607" s="2"/>
      <c r="BU607" s="2"/>
      <c r="BV607" s="2"/>
      <c r="BW607" s="22"/>
      <c r="DI607" s="2"/>
      <c r="DJ607" s="2"/>
      <c r="DK607" s="2"/>
      <c r="DL607" s="2"/>
      <c r="DM607" s="2"/>
      <c r="DN607" s="2"/>
      <c r="DO607" s="2"/>
    </row>
    <row r="608" spans="1:227" s="6" customFormat="1">
      <c r="A608" s="20" t="s">
        <v>136</v>
      </c>
      <c r="B608" s="17" t="s">
        <v>76</v>
      </c>
      <c r="C608" s="49" t="s">
        <v>112</v>
      </c>
      <c r="D608" s="6" t="s">
        <v>311</v>
      </c>
      <c r="E608" s="6" t="s">
        <v>3399</v>
      </c>
      <c r="F608" s="102" t="s">
        <v>3400</v>
      </c>
      <c r="G608" s="2"/>
      <c r="H608" s="22"/>
      <c r="I608" s="2"/>
      <c r="J608" s="2"/>
      <c r="K608" s="149">
        <v>96.95</v>
      </c>
      <c r="L608" s="2"/>
      <c r="M608" s="6" t="s">
        <v>3411</v>
      </c>
      <c r="N608" s="72" t="s">
        <v>949</v>
      </c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8"/>
      <c r="AE608" s="2"/>
      <c r="AF608" s="2"/>
      <c r="AG608" s="2"/>
      <c r="AL608" s="2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2"/>
      <c r="BB608" s="2"/>
      <c r="BC608" s="2"/>
      <c r="BD608" s="2"/>
      <c r="BE608" s="2"/>
      <c r="BF608" s="8"/>
      <c r="BG608" s="8">
        <v>12</v>
      </c>
      <c r="BH608" s="8">
        <v>1200</v>
      </c>
      <c r="BI608" s="151">
        <f>BH608*BG608/1000</f>
        <v>14.4</v>
      </c>
      <c r="BK608" s="8"/>
      <c r="BL608" s="2"/>
      <c r="BM608" s="2"/>
      <c r="BN608" s="2"/>
      <c r="BO608" s="6" t="s">
        <v>3418</v>
      </c>
      <c r="BP608" s="22" t="s">
        <v>949</v>
      </c>
      <c r="BQ608" s="2"/>
      <c r="BR608" s="2"/>
      <c r="BS608" s="2"/>
      <c r="BT608" s="2"/>
      <c r="BU608" s="2"/>
      <c r="BV608" s="2"/>
      <c r="BW608" s="22"/>
      <c r="DI608" s="2"/>
      <c r="DJ608" s="2"/>
      <c r="DK608" s="2"/>
      <c r="DL608" s="2"/>
      <c r="DM608" s="2"/>
      <c r="DN608" s="2"/>
      <c r="DO608" s="2"/>
    </row>
    <row r="609" spans="1:227" s="6" customFormat="1">
      <c r="A609" s="20" t="s">
        <v>136</v>
      </c>
      <c r="B609" s="17" t="s">
        <v>76</v>
      </c>
      <c r="C609" s="49" t="s">
        <v>112</v>
      </c>
      <c r="D609" s="128" t="s">
        <v>3401</v>
      </c>
      <c r="E609" s="6" t="s">
        <v>3402</v>
      </c>
      <c r="F609" s="102" t="s">
        <v>3403</v>
      </c>
      <c r="G609" s="2"/>
      <c r="H609" s="22"/>
      <c r="I609" s="2"/>
      <c r="J609" s="2"/>
      <c r="K609" s="149">
        <v>38</v>
      </c>
      <c r="L609" s="2"/>
      <c r="M609" s="6" t="s">
        <v>3412</v>
      </c>
      <c r="N609" s="72" t="s">
        <v>949</v>
      </c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8"/>
      <c r="AE609" s="2"/>
      <c r="AF609" s="2"/>
      <c r="AG609" s="2"/>
      <c r="AL609" s="2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2"/>
      <c r="BB609" s="2"/>
      <c r="BC609" s="2"/>
      <c r="BD609" s="2"/>
      <c r="BE609" s="2"/>
      <c r="BF609" s="8"/>
      <c r="BG609" s="8"/>
      <c r="BH609" s="8">
        <v>4100</v>
      </c>
      <c r="BI609" s="151"/>
      <c r="BK609" s="8"/>
      <c r="BL609" s="2"/>
      <c r="BM609" s="2"/>
      <c r="BN609" s="2"/>
      <c r="BO609" s="6" t="s">
        <v>3419</v>
      </c>
      <c r="BP609" s="22" t="s">
        <v>949</v>
      </c>
      <c r="BQ609" s="2"/>
      <c r="BR609" s="2"/>
      <c r="BS609" s="2"/>
      <c r="BT609" s="2"/>
      <c r="BU609" s="2"/>
      <c r="BV609" s="2"/>
      <c r="BW609" s="22"/>
      <c r="DI609" s="2"/>
      <c r="DJ609" s="2"/>
      <c r="DK609" s="2"/>
      <c r="DL609" s="2"/>
      <c r="DM609" s="2"/>
      <c r="DN609" s="2"/>
      <c r="DO609" s="2"/>
    </row>
    <row r="610" spans="1:227" s="6" customFormat="1">
      <c r="A610" s="20" t="s">
        <v>136</v>
      </c>
      <c r="B610" s="17" t="s">
        <v>76</v>
      </c>
      <c r="C610" s="49" t="s">
        <v>112</v>
      </c>
      <c r="D610" s="128" t="s">
        <v>3401</v>
      </c>
      <c r="E610" s="6" t="s">
        <v>3404</v>
      </c>
      <c r="F610" s="102" t="s">
        <v>3405</v>
      </c>
      <c r="G610" s="2"/>
      <c r="H610" s="22"/>
      <c r="I610" s="2"/>
      <c r="J610" s="2"/>
      <c r="K610" s="149">
        <v>85</v>
      </c>
      <c r="L610" s="2"/>
      <c r="M610" s="6" t="s">
        <v>3413</v>
      </c>
      <c r="N610" s="72" t="s">
        <v>949</v>
      </c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8"/>
      <c r="AE610" s="2"/>
      <c r="AF610" s="2"/>
      <c r="AG610" s="2"/>
      <c r="AL610" s="2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2"/>
      <c r="BB610" s="2"/>
      <c r="BC610" s="2"/>
      <c r="BD610" s="2"/>
      <c r="BE610" s="2"/>
      <c r="BF610" s="8"/>
      <c r="BG610" s="8">
        <v>24</v>
      </c>
      <c r="BH610" s="8"/>
      <c r="BI610" s="151"/>
      <c r="BK610" s="8"/>
      <c r="BL610" s="2"/>
      <c r="BM610" s="2"/>
      <c r="BN610" s="2"/>
      <c r="BP610" s="22" t="s">
        <v>949</v>
      </c>
      <c r="BQ610" s="2"/>
      <c r="BR610" s="2"/>
      <c r="BS610" s="2"/>
      <c r="BT610" s="2"/>
      <c r="BU610" s="2"/>
      <c r="BV610" s="2"/>
      <c r="BW610" s="22"/>
      <c r="DI610" s="2"/>
      <c r="DJ610" s="2"/>
      <c r="DK610" s="2"/>
      <c r="DL610" s="2"/>
      <c r="DM610" s="2"/>
      <c r="DN610" s="2"/>
      <c r="DO610" s="2"/>
    </row>
    <row r="611" spans="1:227" s="6" customFormat="1">
      <c r="A611" s="20" t="s">
        <v>136</v>
      </c>
      <c r="B611" s="17" t="s">
        <v>76</v>
      </c>
      <c r="C611" s="49" t="s">
        <v>112</v>
      </c>
      <c r="D611" s="128" t="s">
        <v>2542</v>
      </c>
      <c r="E611" s="6" t="s">
        <v>3406</v>
      </c>
      <c r="F611" s="102">
        <v>51467</v>
      </c>
      <c r="G611" s="2"/>
      <c r="H611" s="22"/>
      <c r="I611" s="2"/>
      <c r="J611" s="2"/>
      <c r="K611" s="149">
        <v>69.959999999999994</v>
      </c>
      <c r="L611" s="2"/>
      <c r="M611" s="6" t="s">
        <v>3414</v>
      </c>
      <c r="N611" s="72" t="s">
        <v>949</v>
      </c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8"/>
      <c r="AE611" s="2"/>
      <c r="AF611" s="2"/>
      <c r="AG611" s="2"/>
      <c r="AL611" s="2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2"/>
      <c r="BB611" s="2"/>
      <c r="BC611" s="2"/>
      <c r="BD611" s="2"/>
      <c r="BE611" s="2"/>
      <c r="BF611" s="8"/>
      <c r="BG611" s="8">
        <v>12</v>
      </c>
      <c r="BH611" s="8"/>
      <c r="BI611" s="151"/>
      <c r="BK611" s="8"/>
      <c r="BL611" s="2"/>
      <c r="BM611" s="2"/>
      <c r="BN611" s="2"/>
      <c r="BO611" s="6" t="s">
        <v>3420</v>
      </c>
      <c r="BP611" s="22" t="s">
        <v>949</v>
      </c>
      <c r="BQ611" s="2"/>
      <c r="BR611" s="2"/>
      <c r="BS611" s="2"/>
      <c r="BT611" s="2"/>
      <c r="BU611" s="2"/>
      <c r="BV611" s="2"/>
      <c r="BW611" s="22"/>
      <c r="DI611" s="2"/>
      <c r="DJ611" s="2"/>
      <c r="DK611" s="2"/>
      <c r="DL611" s="2"/>
      <c r="DM611" s="2"/>
      <c r="DN611" s="2"/>
      <c r="DO611" s="2"/>
    </row>
    <row r="612" spans="1:227" s="2" customFormat="1">
      <c r="A612" s="20" t="s">
        <v>136</v>
      </c>
      <c r="B612" s="17" t="s">
        <v>76</v>
      </c>
      <c r="C612" s="49" t="s">
        <v>112</v>
      </c>
      <c r="D612" s="128" t="s">
        <v>836</v>
      </c>
      <c r="E612" s="128" t="s">
        <v>3407</v>
      </c>
      <c r="F612" s="102" t="s">
        <v>3408</v>
      </c>
      <c r="H612" s="22"/>
      <c r="K612" s="149">
        <v>159.99</v>
      </c>
      <c r="M612" s="6" t="s">
        <v>3415</v>
      </c>
      <c r="N612" s="72" t="s">
        <v>949</v>
      </c>
      <c r="AA612" s="28"/>
      <c r="AB612" s="6"/>
      <c r="AC612" s="6"/>
      <c r="AD612" s="6"/>
      <c r="AH612" s="6"/>
      <c r="AI612" s="6"/>
      <c r="AJ612" s="6"/>
      <c r="AK612" s="6"/>
      <c r="AL612" s="22"/>
      <c r="BA612" s="22"/>
      <c r="BF612" s="8"/>
      <c r="BG612" s="8">
        <v>18</v>
      </c>
      <c r="BH612" s="8">
        <v>1700</v>
      </c>
      <c r="BI612" s="151">
        <f>BH612*BG612/1000</f>
        <v>30.6</v>
      </c>
      <c r="BJ612" s="6"/>
      <c r="BK612" s="8" t="s">
        <v>2927</v>
      </c>
      <c r="BO612" s="6" t="s">
        <v>3421</v>
      </c>
      <c r="BP612" s="22" t="s">
        <v>949</v>
      </c>
      <c r="BW612" s="22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</row>
    <row r="613" spans="1:227" s="2" customFormat="1">
      <c r="A613" s="20" t="s">
        <v>137</v>
      </c>
      <c r="B613" s="17" t="s">
        <v>138</v>
      </c>
      <c r="C613" s="49" t="s">
        <v>115</v>
      </c>
      <c r="D613" s="108"/>
      <c r="E613" s="91"/>
      <c r="F613" s="167"/>
      <c r="G613" s="91"/>
      <c r="H613" s="93"/>
      <c r="I613" s="91"/>
      <c r="J613" s="91"/>
      <c r="K613" s="113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109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3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3"/>
      <c r="BB613" s="91"/>
      <c r="BC613" s="91"/>
      <c r="BD613" s="91"/>
      <c r="BE613" s="91"/>
      <c r="BF613" s="92"/>
      <c r="BG613" s="92"/>
      <c r="BH613" s="92"/>
      <c r="BI613" s="92"/>
      <c r="BJ613" s="92"/>
      <c r="BK613" s="91"/>
      <c r="BL613" s="91"/>
      <c r="BM613" s="91"/>
      <c r="BN613" s="91"/>
      <c r="BO613" s="91"/>
      <c r="BP613" s="93"/>
      <c r="BQ613" s="91"/>
      <c r="BR613" s="91"/>
      <c r="BS613" s="91"/>
      <c r="BT613" s="91"/>
      <c r="BU613" s="91"/>
      <c r="BV613" s="91"/>
      <c r="BW613" s="93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</row>
    <row r="614" spans="1:227" s="2" customFormat="1">
      <c r="A614" s="20" t="s">
        <v>137</v>
      </c>
      <c r="B614" s="17" t="s">
        <v>138</v>
      </c>
      <c r="C614" s="49" t="s">
        <v>116</v>
      </c>
      <c r="D614" s="6" t="s">
        <v>2633</v>
      </c>
      <c r="E614" s="6" t="s">
        <v>2634</v>
      </c>
      <c r="F614" s="102"/>
      <c r="H614" s="22"/>
      <c r="K614" s="6">
        <v>60</v>
      </c>
      <c r="M614" s="6" t="s">
        <v>2646</v>
      </c>
      <c r="N614" s="72">
        <v>40052</v>
      </c>
      <c r="AA614" s="28"/>
      <c r="AL614" s="22"/>
      <c r="BA614" s="22"/>
      <c r="BF614" s="8"/>
      <c r="BG614" s="8"/>
      <c r="BH614" s="8"/>
      <c r="BI614" s="8"/>
      <c r="BJ614" s="8"/>
      <c r="BP614" s="22"/>
      <c r="BW614" s="22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</row>
    <row r="615" spans="1:227" s="2" customFormat="1">
      <c r="A615" s="20" t="s">
        <v>137</v>
      </c>
      <c r="B615" s="17" t="s">
        <v>138</v>
      </c>
      <c r="C615" s="49" t="s">
        <v>116</v>
      </c>
      <c r="D615" s="6" t="s">
        <v>2635</v>
      </c>
      <c r="E615" s="6" t="s">
        <v>2636</v>
      </c>
      <c r="F615" s="102"/>
      <c r="H615" s="22"/>
      <c r="K615" s="6">
        <v>18</v>
      </c>
      <c r="M615" s="6" t="s">
        <v>2647</v>
      </c>
      <c r="N615" s="72">
        <v>40052</v>
      </c>
      <c r="AA615" s="28"/>
      <c r="AL615" s="22"/>
      <c r="BA615" s="22"/>
      <c r="BF615" s="8"/>
      <c r="BG615" s="8"/>
      <c r="BH615" s="8"/>
      <c r="BI615" s="8"/>
      <c r="BJ615" s="8"/>
      <c r="BP615" s="22"/>
      <c r="BW615" s="22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</row>
    <row r="616" spans="1:227" s="2" customFormat="1">
      <c r="A616" s="20" t="s">
        <v>137</v>
      </c>
      <c r="B616" s="17" t="s">
        <v>138</v>
      </c>
      <c r="C616" s="49" t="s">
        <v>116</v>
      </c>
      <c r="D616" s="6" t="s">
        <v>2637</v>
      </c>
      <c r="E616" s="6" t="s">
        <v>2638</v>
      </c>
      <c r="F616" s="102"/>
      <c r="H616" s="22"/>
      <c r="K616" s="6">
        <v>35</v>
      </c>
      <c r="M616" s="6" t="s">
        <v>2648</v>
      </c>
      <c r="N616" s="72">
        <v>40052</v>
      </c>
      <c r="AA616" s="28"/>
      <c r="AL616" s="22"/>
      <c r="BA616" s="22"/>
      <c r="BF616" s="8"/>
      <c r="BG616" s="8"/>
      <c r="BH616" s="8"/>
      <c r="BI616" s="8"/>
      <c r="BJ616" s="8"/>
      <c r="BP616" s="22"/>
      <c r="BW616" s="22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</row>
    <row r="617" spans="1:227" s="2" customFormat="1">
      <c r="A617" s="20" t="s">
        <v>137</v>
      </c>
      <c r="B617" s="17" t="s">
        <v>138</v>
      </c>
      <c r="C617" s="49" t="s">
        <v>116</v>
      </c>
      <c r="D617" s="6" t="s">
        <v>1346</v>
      </c>
      <c r="E617" s="6" t="s">
        <v>2639</v>
      </c>
      <c r="F617" s="102"/>
      <c r="H617" s="22"/>
      <c r="K617" s="6">
        <v>35</v>
      </c>
      <c r="M617" s="6" t="s">
        <v>2649</v>
      </c>
      <c r="N617" s="72">
        <v>40052</v>
      </c>
      <c r="AA617" s="28"/>
      <c r="AL617" s="22"/>
      <c r="BA617" s="22"/>
      <c r="BF617" s="8"/>
      <c r="BG617" s="8"/>
      <c r="BH617" s="8"/>
      <c r="BI617" s="8"/>
      <c r="BJ617" s="8"/>
      <c r="BP617" s="22"/>
      <c r="BW617" s="22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</row>
    <row r="618" spans="1:227" s="2" customFormat="1">
      <c r="A618" s="20" t="s">
        <v>137</v>
      </c>
      <c r="B618" s="17" t="s">
        <v>138</v>
      </c>
      <c r="C618" s="49" t="s">
        <v>116</v>
      </c>
      <c r="D618" s="6" t="s">
        <v>2640</v>
      </c>
      <c r="E618" s="6" t="s">
        <v>2641</v>
      </c>
      <c r="F618" s="102"/>
      <c r="H618" s="22"/>
      <c r="K618" s="6">
        <v>20</v>
      </c>
      <c r="M618" s="6" t="s">
        <v>2650</v>
      </c>
      <c r="N618" s="72">
        <v>40052</v>
      </c>
      <c r="AA618" s="28"/>
      <c r="AL618" s="22"/>
      <c r="BA618" s="22"/>
      <c r="BF618" s="8"/>
      <c r="BG618" s="8"/>
      <c r="BH618" s="8"/>
      <c r="BI618" s="8"/>
      <c r="BJ618" s="8"/>
      <c r="BP618" s="22"/>
      <c r="BW618" s="22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</row>
    <row r="619" spans="1:227" s="2" customFormat="1">
      <c r="A619" s="20" t="s">
        <v>137</v>
      </c>
      <c r="B619" s="17" t="s">
        <v>138</v>
      </c>
      <c r="C619" s="49" t="s">
        <v>116</v>
      </c>
      <c r="D619" s="6" t="s">
        <v>2642</v>
      </c>
      <c r="E619" s="6" t="s">
        <v>2643</v>
      </c>
      <c r="F619" s="102"/>
      <c r="H619" s="22"/>
      <c r="K619" s="6"/>
      <c r="M619" s="6" t="s">
        <v>2651</v>
      </c>
      <c r="N619" s="72">
        <v>40052</v>
      </c>
      <c r="AA619" s="28"/>
      <c r="AL619" s="22"/>
      <c r="BA619" s="22"/>
      <c r="BF619" s="8"/>
      <c r="BG619" s="8"/>
      <c r="BH619" s="8"/>
      <c r="BI619" s="8"/>
      <c r="BJ619" s="8"/>
      <c r="BP619" s="22"/>
      <c r="BW619" s="22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</row>
    <row r="620" spans="1:227" s="2" customFormat="1">
      <c r="A620" s="20" t="s">
        <v>137</v>
      </c>
      <c r="B620" s="17" t="s">
        <v>138</v>
      </c>
      <c r="C620" s="49" t="s">
        <v>116</v>
      </c>
      <c r="D620" s="6" t="s">
        <v>2644</v>
      </c>
      <c r="E620" s="6" t="s">
        <v>2645</v>
      </c>
      <c r="F620" s="102"/>
      <c r="H620" s="22"/>
      <c r="K620" s="6">
        <v>40</v>
      </c>
      <c r="M620" s="6" t="s">
        <v>2652</v>
      </c>
      <c r="N620" s="72">
        <v>40052</v>
      </c>
      <c r="AA620" s="28"/>
      <c r="AL620" s="22"/>
      <c r="BA620" s="22"/>
      <c r="BF620" s="8"/>
      <c r="BG620" s="8"/>
      <c r="BH620" s="8"/>
      <c r="BI620" s="8"/>
      <c r="BJ620" s="8"/>
      <c r="BP620" s="22"/>
      <c r="BW620" s="22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</row>
    <row r="621" spans="1:227" s="2" customFormat="1">
      <c r="A621" s="20" t="s">
        <v>137</v>
      </c>
      <c r="B621" s="17" t="s">
        <v>139</v>
      </c>
      <c r="C621" s="49" t="s">
        <v>117</v>
      </c>
      <c r="D621" s="2" t="s">
        <v>1346</v>
      </c>
      <c r="E621" s="2" t="s">
        <v>1454</v>
      </c>
      <c r="F621" s="102" t="s">
        <v>1455</v>
      </c>
      <c r="G621" s="2" t="s">
        <v>153</v>
      </c>
      <c r="H621" s="22" t="s">
        <v>153</v>
      </c>
      <c r="I621" s="2" t="s">
        <v>1218</v>
      </c>
      <c r="K621" s="13">
        <v>29.99</v>
      </c>
      <c r="M621" s="2" t="s">
        <v>1456</v>
      </c>
      <c r="N621" s="15">
        <v>40472</v>
      </c>
      <c r="AA621" s="28" t="s">
        <v>153</v>
      </c>
      <c r="AL621" s="22"/>
      <c r="AM621" s="2" t="s">
        <v>153</v>
      </c>
      <c r="AN621" s="2" t="s">
        <v>1356</v>
      </c>
      <c r="AU621" s="2">
        <v>8</v>
      </c>
      <c r="AY621" s="2" t="s">
        <v>1462</v>
      </c>
      <c r="AZ621" s="2" t="s">
        <v>1457</v>
      </c>
      <c r="BA621" s="22" t="s">
        <v>1458</v>
      </c>
      <c r="BB621" s="2" t="s">
        <v>153</v>
      </c>
      <c r="BE621" s="2" t="s">
        <v>162</v>
      </c>
      <c r="BF621" s="8"/>
      <c r="BG621" s="8">
        <v>1.2</v>
      </c>
      <c r="BH621" s="8"/>
      <c r="BI621" s="8"/>
      <c r="BJ621" s="8"/>
      <c r="BN621" s="2" t="s">
        <v>1459</v>
      </c>
      <c r="BO621" s="2" t="s">
        <v>1458</v>
      </c>
      <c r="BP621" s="22" t="s">
        <v>949</v>
      </c>
      <c r="BQ621" s="2" t="s">
        <v>1460</v>
      </c>
      <c r="BR621" s="2" t="s">
        <v>1458</v>
      </c>
      <c r="BS621" s="2" t="s">
        <v>1461</v>
      </c>
      <c r="BT621" s="2" t="s">
        <v>1458</v>
      </c>
      <c r="BU621" s="2" t="s">
        <v>949</v>
      </c>
      <c r="BW621" s="22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</row>
    <row r="622" spans="1:227" s="2" customFormat="1">
      <c r="A622" s="20" t="s">
        <v>137</v>
      </c>
      <c r="B622" s="17" t="s">
        <v>139</v>
      </c>
      <c r="C622" s="49" t="s">
        <v>117</v>
      </c>
      <c r="D622" s="2" t="s">
        <v>1352</v>
      </c>
      <c r="E622" s="2" t="s">
        <v>1447</v>
      </c>
      <c r="F622" s="102" t="s">
        <v>1445</v>
      </c>
      <c r="G622" s="2" t="s">
        <v>153</v>
      </c>
      <c r="H622" s="22" t="s">
        <v>153</v>
      </c>
      <c r="I622" s="2" t="s">
        <v>1218</v>
      </c>
      <c r="K622" s="13">
        <v>59.99</v>
      </c>
      <c r="M622" s="2" t="s">
        <v>1446</v>
      </c>
      <c r="N622" s="15">
        <v>40472</v>
      </c>
      <c r="AA622" s="28" t="s">
        <v>153</v>
      </c>
      <c r="AL622" s="22"/>
      <c r="AM622" s="2" t="s">
        <v>153</v>
      </c>
      <c r="AN622" s="2" t="s">
        <v>1356</v>
      </c>
      <c r="AQ622" s="2" t="s">
        <v>162</v>
      </c>
      <c r="AU622" s="2">
        <v>1.1659999999999999</v>
      </c>
      <c r="AZ622" s="2" t="s">
        <v>1448</v>
      </c>
      <c r="BA622" s="22" t="s">
        <v>949</v>
      </c>
      <c r="BB622" s="2" t="s">
        <v>153</v>
      </c>
      <c r="BE622" s="2" t="s">
        <v>284</v>
      </c>
      <c r="BF622" s="8"/>
      <c r="BG622" s="8"/>
      <c r="BH622" s="8"/>
      <c r="BI622" s="8"/>
      <c r="BJ622" s="8"/>
      <c r="BN622" s="2" t="s">
        <v>1449</v>
      </c>
      <c r="BO622" s="2" t="s">
        <v>1448</v>
      </c>
      <c r="BP622" s="22" t="s">
        <v>949</v>
      </c>
      <c r="BW622" s="22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</row>
    <row r="623" spans="1:227" s="2" customFormat="1">
      <c r="A623" s="20" t="s">
        <v>137</v>
      </c>
      <c r="B623" s="17" t="s">
        <v>139</v>
      </c>
      <c r="C623" s="49" t="s">
        <v>117</v>
      </c>
      <c r="D623" s="2" t="s">
        <v>1352</v>
      </c>
      <c r="E623" s="2" t="s">
        <v>1436</v>
      </c>
      <c r="F623" s="102" t="s">
        <v>1437</v>
      </c>
      <c r="G623" s="2" t="s">
        <v>153</v>
      </c>
      <c r="H623" s="22" t="s">
        <v>153</v>
      </c>
      <c r="I623" s="2" t="s">
        <v>1218</v>
      </c>
      <c r="K623" s="13">
        <v>39.99</v>
      </c>
      <c r="M623" s="2" t="s">
        <v>1438</v>
      </c>
      <c r="N623" s="15">
        <v>40472</v>
      </c>
      <c r="AA623" s="28" t="s">
        <v>153</v>
      </c>
      <c r="AL623" s="22"/>
      <c r="AM623" s="2" t="s">
        <v>153</v>
      </c>
      <c r="AN623" s="2" t="s">
        <v>1356</v>
      </c>
      <c r="AQ623" s="2" t="s">
        <v>162</v>
      </c>
      <c r="AU623" s="2">
        <v>10</v>
      </c>
      <c r="AV623" s="2" t="s">
        <v>163</v>
      </c>
      <c r="AY623" s="2" t="s">
        <v>1444</v>
      </c>
      <c r="AZ623" s="2" t="s">
        <v>1440</v>
      </c>
      <c r="BA623" s="22" t="s">
        <v>1442</v>
      </c>
      <c r="BB623" s="2" t="s">
        <v>153</v>
      </c>
      <c r="BE623" s="2" t="s">
        <v>1363</v>
      </c>
      <c r="BF623" s="8"/>
      <c r="BG623" s="8"/>
      <c r="BH623" s="8"/>
      <c r="BI623" s="8"/>
      <c r="BJ623" s="8"/>
      <c r="BN623" s="2" t="s">
        <v>1439</v>
      </c>
      <c r="BO623" s="2" t="s">
        <v>1440</v>
      </c>
      <c r="BP623" s="22"/>
      <c r="BQ623" s="2" t="s">
        <v>1441</v>
      </c>
      <c r="BR623" s="2" t="s">
        <v>1442</v>
      </c>
      <c r="BS623" s="2" t="s">
        <v>1443</v>
      </c>
      <c r="BT623" s="2" t="s">
        <v>1442</v>
      </c>
      <c r="BU623" s="2" t="s">
        <v>949</v>
      </c>
      <c r="BW623" s="22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</row>
    <row r="624" spans="1:227" s="2" customFormat="1">
      <c r="A624" s="20" t="s">
        <v>137</v>
      </c>
      <c r="B624" s="17" t="s">
        <v>139</v>
      </c>
      <c r="C624" s="49" t="s">
        <v>118</v>
      </c>
      <c r="D624" s="2" t="s">
        <v>1416</v>
      </c>
      <c r="E624" s="2" t="s">
        <v>1450</v>
      </c>
      <c r="F624" s="102" t="s">
        <v>1451</v>
      </c>
      <c r="G624" s="2" t="s">
        <v>153</v>
      </c>
      <c r="H624" s="22" t="s">
        <v>153</v>
      </c>
      <c r="I624" s="2" t="s">
        <v>1218</v>
      </c>
      <c r="K624" s="13">
        <v>31.99</v>
      </c>
      <c r="M624" s="2" t="s">
        <v>1452</v>
      </c>
      <c r="N624" s="15">
        <v>40472</v>
      </c>
      <c r="AA624" s="28" t="s">
        <v>153</v>
      </c>
      <c r="AL624" s="22"/>
      <c r="AM624" s="2" t="s">
        <v>153</v>
      </c>
      <c r="AN624" s="6" t="s">
        <v>1356</v>
      </c>
      <c r="AQ624" s="2" t="s">
        <v>162</v>
      </c>
      <c r="AU624" s="2">
        <v>15</v>
      </c>
      <c r="AZ624" s="2" t="s">
        <v>1453</v>
      </c>
      <c r="BA624" s="22" t="s">
        <v>949</v>
      </c>
      <c r="BB624" s="2" t="s">
        <v>153</v>
      </c>
      <c r="BE624" s="2" t="s">
        <v>284</v>
      </c>
      <c r="BF624" s="8"/>
      <c r="BG624" s="8"/>
      <c r="BH624" s="8"/>
      <c r="BI624" s="8"/>
      <c r="BJ624" s="8"/>
      <c r="BL624" s="6"/>
      <c r="BO624" s="2" t="s">
        <v>1453</v>
      </c>
      <c r="BP624" s="22" t="s">
        <v>949</v>
      </c>
      <c r="BW624" s="22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</row>
    <row r="625" spans="1:227" s="2" customFormat="1">
      <c r="A625" s="20" t="s">
        <v>137</v>
      </c>
      <c r="B625" s="17" t="s">
        <v>139</v>
      </c>
      <c r="C625" s="49" t="s">
        <v>119</v>
      </c>
      <c r="D625" s="2" t="s">
        <v>1384</v>
      </c>
      <c r="E625" s="2" t="s">
        <v>1410</v>
      </c>
      <c r="F625" s="102" t="s">
        <v>1411</v>
      </c>
      <c r="G625" s="2" t="s">
        <v>153</v>
      </c>
      <c r="H625" s="22" t="s">
        <v>153</v>
      </c>
      <c r="I625" s="2" t="s">
        <v>1218</v>
      </c>
      <c r="J625" s="2" t="s">
        <v>163</v>
      </c>
      <c r="K625" s="13">
        <v>249.99</v>
      </c>
      <c r="M625" s="2" t="s">
        <v>1412</v>
      </c>
      <c r="N625" s="15">
        <v>40472</v>
      </c>
      <c r="AA625" s="28" t="s">
        <v>153</v>
      </c>
      <c r="AB625" s="2">
        <v>12</v>
      </c>
      <c r="AH625" s="6">
        <v>67030628</v>
      </c>
      <c r="AJ625" s="2" t="s">
        <v>1391</v>
      </c>
      <c r="AK625" s="2" t="s">
        <v>1414</v>
      </c>
      <c r="AL625" s="22" t="s">
        <v>1415</v>
      </c>
      <c r="AM625" s="2" t="s">
        <v>153</v>
      </c>
      <c r="AN625" s="6" t="s">
        <v>429</v>
      </c>
      <c r="AU625" s="2">
        <v>1</v>
      </c>
      <c r="AZ625" s="2" t="s">
        <v>1413</v>
      </c>
      <c r="BA625" s="21" t="s">
        <v>949</v>
      </c>
      <c r="BB625" s="2" t="s">
        <v>153</v>
      </c>
      <c r="BE625" s="2" t="s">
        <v>1064</v>
      </c>
      <c r="BF625" s="8"/>
      <c r="BG625" s="8"/>
      <c r="BH625" s="8"/>
      <c r="BI625" s="8"/>
      <c r="BJ625" s="8"/>
      <c r="BL625" s="6"/>
      <c r="BN625" s="2" t="s">
        <v>1407</v>
      </c>
      <c r="BO625" s="2" t="s">
        <v>1413</v>
      </c>
      <c r="BP625" s="22" t="s">
        <v>949</v>
      </c>
      <c r="BQ625" s="2" t="s">
        <v>3422</v>
      </c>
      <c r="BW625" s="22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</row>
    <row r="626" spans="1:227" s="2" customFormat="1">
      <c r="A626" s="20" t="s">
        <v>137</v>
      </c>
      <c r="B626" s="17" t="s">
        <v>139</v>
      </c>
      <c r="C626" s="49" t="s">
        <v>119</v>
      </c>
      <c r="D626" s="2" t="s">
        <v>1384</v>
      </c>
      <c r="E626" s="2" t="s">
        <v>1404</v>
      </c>
      <c r="F626" s="102" t="s">
        <v>1405</v>
      </c>
      <c r="G626" s="2" t="s">
        <v>153</v>
      </c>
      <c r="H626" s="22" t="s">
        <v>153</v>
      </c>
      <c r="I626" s="2" t="s">
        <v>1218</v>
      </c>
      <c r="K626" s="13">
        <v>199.99</v>
      </c>
      <c r="M626" s="2" t="s">
        <v>1406</v>
      </c>
      <c r="N626" s="15">
        <v>40472</v>
      </c>
      <c r="AA626" s="28" t="s">
        <v>153</v>
      </c>
      <c r="AB626" s="2">
        <v>6</v>
      </c>
      <c r="AG626" s="2" t="s">
        <v>163</v>
      </c>
      <c r="AH626" s="2">
        <v>67030720</v>
      </c>
      <c r="AJ626" s="2" t="s">
        <v>1391</v>
      </c>
      <c r="AK626" s="2" t="s">
        <v>1409</v>
      </c>
      <c r="AL626" s="22" t="s">
        <v>949</v>
      </c>
      <c r="AM626" s="2" t="s">
        <v>153</v>
      </c>
      <c r="AN626" s="6" t="s">
        <v>429</v>
      </c>
      <c r="AU626" s="2">
        <v>1</v>
      </c>
      <c r="AZ626" s="2" t="s">
        <v>1406</v>
      </c>
      <c r="BA626" s="22" t="s">
        <v>1408</v>
      </c>
      <c r="BB626" s="2" t="s">
        <v>153</v>
      </c>
      <c r="BE626" s="2" t="s">
        <v>1064</v>
      </c>
      <c r="BF626" s="8"/>
      <c r="BG626" s="8"/>
      <c r="BH626" s="8"/>
      <c r="BI626" s="8"/>
      <c r="BJ626" s="8"/>
      <c r="BL626" s="6"/>
      <c r="BN626" s="2" t="s">
        <v>1407</v>
      </c>
      <c r="BO626" s="2" t="s">
        <v>1408</v>
      </c>
      <c r="BP626" s="22" t="s">
        <v>1406</v>
      </c>
      <c r="BQ626" s="2" t="s">
        <v>3422</v>
      </c>
      <c r="BW626" s="22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</row>
    <row r="627" spans="1:227" s="2" customFormat="1">
      <c r="A627" s="20" t="s">
        <v>137</v>
      </c>
      <c r="B627" s="17" t="s">
        <v>139</v>
      </c>
      <c r="C627" s="49" t="s">
        <v>119</v>
      </c>
      <c r="D627" s="2" t="s">
        <v>1384</v>
      </c>
      <c r="E627" s="2" t="s">
        <v>1395</v>
      </c>
      <c r="F627" s="102" t="s">
        <v>1396</v>
      </c>
      <c r="G627" s="2" t="s">
        <v>153</v>
      </c>
      <c r="H627" s="22" t="s">
        <v>153</v>
      </c>
      <c r="I627" s="2" t="s">
        <v>1218</v>
      </c>
      <c r="K627" s="13">
        <v>44.99</v>
      </c>
      <c r="M627" s="2" t="s">
        <v>1397</v>
      </c>
      <c r="N627" s="15">
        <v>40472</v>
      </c>
      <c r="AA627" s="28" t="s">
        <v>153</v>
      </c>
      <c r="AG627" s="2" t="s">
        <v>163</v>
      </c>
      <c r="AJ627" s="2" t="s">
        <v>1392</v>
      </c>
      <c r="AL627" s="22"/>
      <c r="AM627" s="2" t="s">
        <v>153</v>
      </c>
      <c r="AN627" s="6" t="s">
        <v>1356</v>
      </c>
      <c r="AO627" s="2" t="s">
        <v>202</v>
      </c>
      <c r="AQ627" s="2">
        <v>6</v>
      </c>
      <c r="AU627" s="2">
        <v>16</v>
      </c>
      <c r="AW627" s="6">
        <v>67030720</v>
      </c>
      <c r="AY627" s="2" t="s">
        <v>1402</v>
      </c>
      <c r="AZ627" s="6" t="s">
        <v>1403</v>
      </c>
      <c r="BA627" s="22" t="s">
        <v>1401</v>
      </c>
      <c r="BB627" s="2" t="s">
        <v>153</v>
      </c>
      <c r="BE627" s="2" t="s">
        <v>1363</v>
      </c>
      <c r="BF627" s="8"/>
      <c r="BG627" s="8"/>
      <c r="BH627" s="8"/>
      <c r="BI627" s="8"/>
      <c r="BJ627" s="8"/>
      <c r="BL627" s="6"/>
      <c r="BN627" s="2" t="s">
        <v>1400</v>
      </c>
      <c r="BO627" s="2" t="s">
        <v>1399</v>
      </c>
      <c r="BP627" s="22" t="s">
        <v>1401</v>
      </c>
      <c r="BQ627" s="2" t="s">
        <v>3423</v>
      </c>
      <c r="BW627" s="22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</row>
    <row r="628" spans="1:227" s="2" customFormat="1">
      <c r="A628" s="20" t="s">
        <v>137</v>
      </c>
      <c r="B628" s="17" t="s">
        <v>139</v>
      </c>
      <c r="C628" s="49" t="s">
        <v>119</v>
      </c>
      <c r="D628" s="2" t="s">
        <v>1384</v>
      </c>
      <c r="E628" s="2" t="s">
        <v>1385</v>
      </c>
      <c r="F628" s="102" t="s">
        <v>1386</v>
      </c>
      <c r="G628" s="2" t="s">
        <v>153</v>
      </c>
      <c r="H628" s="22" t="s">
        <v>153</v>
      </c>
      <c r="I628" s="2" t="s">
        <v>1218</v>
      </c>
      <c r="K628" s="13">
        <v>79.989999999999995</v>
      </c>
      <c r="M628" s="2" t="s">
        <v>1387</v>
      </c>
      <c r="N628" s="15">
        <v>40472</v>
      </c>
      <c r="AA628" s="28" t="s">
        <v>153</v>
      </c>
      <c r="AG628" s="2" t="s">
        <v>163</v>
      </c>
      <c r="AJ628" s="2" t="s">
        <v>1392</v>
      </c>
      <c r="AK628" s="2" t="s">
        <v>1394</v>
      </c>
      <c r="AL628" s="22" t="s">
        <v>949</v>
      </c>
      <c r="AM628" s="2" t="s">
        <v>153</v>
      </c>
      <c r="AN628" s="2" t="s">
        <v>1356</v>
      </c>
      <c r="AO628" s="2" t="s">
        <v>202</v>
      </c>
      <c r="AQ628" s="2">
        <v>12</v>
      </c>
      <c r="AU628" s="2">
        <v>4</v>
      </c>
      <c r="AV628" s="2" t="s">
        <v>153</v>
      </c>
      <c r="AW628" s="2" t="s">
        <v>1393</v>
      </c>
      <c r="AX628" s="2">
        <v>38.950000000000003</v>
      </c>
      <c r="AY628" s="2" t="s">
        <v>1388</v>
      </c>
      <c r="AZ628" s="2" t="s">
        <v>1389</v>
      </c>
      <c r="BA628" s="22" t="s">
        <v>1394</v>
      </c>
      <c r="BB628" s="2" t="s">
        <v>153</v>
      </c>
      <c r="BE628" s="2" t="s">
        <v>1363</v>
      </c>
      <c r="BF628" s="8"/>
      <c r="BG628" s="8"/>
      <c r="BH628" s="8"/>
      <c r="BI628" s="8"/>
      <c r="BJ628" s="8"/>
      <c r="BL628" s="6"/>
      <c r="BN628" s="2" t="s">
        <v>1390</v>
      </c>
      <c r="BO628" s="2" t="s">
        <v>1389</v>
      </c>
      <c r="BP628" s="22" t="s">
        <v>949</v>
      </c>
      <c r="BQ628" s="2" t="s">
        <v>3422</v>
      </c>
      <c r="BW628" s="22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</row>
    <row r="629" spans="1:227" s="2" customFormat="1">
      <c r="A629" s="20" t="s">
        <v>137</v>
      </c>
      <c r="B629" s="17" t="s">
        <v>139</v>
      </c>
      <c r="C629" s="49" t="s">
        <v>119</v>
      </c>
      <c r="D629" s="2" t="s">
        <v>1346</v>
      </c>
      <c r="E629" s="2" t="s">
        <v>1366</v>
      </c>
      <c r="F629" s="102" t="s">
        <v>1367</v>
      </c>
      <c r="G629" s="2" t="s">
        <v>153</v>
      </c>
      <c r="H629" s="22" t="s">
        <v>153</v>
      </c>
      <c r="I629" s="2" t="s">
        <v>314</v>
      </c>
      <c r="K629" s="13">
        <v>140.99</v>
      </c>
      <c r="M629" s="2" t="s">
        <v>1368</v>
      </c>
      <c r="N629" s="15">
        <v>40471</v>
      </c>
      <c r="AA629" s="28" t="s">
        <v>153</v>
      </c>
      <c r="AK629" s="2" t="s">
        <v>1369</v>
      </c>
      <c r="AL629" s="22" t="s">
        <v>949</v>
      </c>
      <c r="AM629" s="2" t="s">
        <v>153</v>
      </c>
      <c r="AN629" s="2" t="s">
        <v>429</v>
      </c>
      <c r="AU629" s="2">
        <v>1</v>
      </c>
      <c r="AZ629" s="2" t="s">
        <v>1369</v>
      </c>
      <c r="BA629" s="22" t="s">
        <v>949</v>
      </c>
      <c r="BB629" s="2" t="s">
        <v>153</v>
      </c>
      <c r="BE629" s="2" t="s">
        <v>1064</v>
      </c>
      <c r="BF629" s="8"/>
      <c r="BG629" s="8">
        <v>3.7</v>
      </c>
      <c r="BH629" s="8"/>
      <c r="BI629" s="8"/>
      <c r="BJ629" s="8"/>
      <c r="BL629" s="59"/>
      <c r="BO629" s="2" t="s">
        <v>1369</v>
      </c>
      <c r="BP629" s="21" t="s">
        <v>949</v>
      </c>
      <c r="BQ629" s="2" t="s">
        <v>3423</v>
      </c>
      <c r="BW629" s="22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</row>
    <row r="630" spans="1:227" s="2" customFormat="1">
      <c r="A630" s="20" t="s">
        <v>137</v>
      </c>
      <c r="B630" s="17" t="s">
        <v>139</v>
      </c>
      <c r="C630" s="49" t="s">
        <v>119</v>
      </c>
      <c r="D630" s="2" t="s">
        <v>1346</v>
      </c>
      <c r="E630" s="2" t="s">
        <v>1347</v>
      </c>
      <c r="F630" s="102" t="s">
        <v>1348</v>
      </c>
      <c r="G630" s="2" t="s">
        <v>153</v>
      </c>
      <c r="H630" s="22" t="s">
        <v>153</v>
      </c>
      <c r="I630" s="2" t="s">
        <v>1218</v>
      </c>
      <c r="K630" s="13">
        <v>104.99</v>
      </c>
      <c r="M630" s="2" t="s">
        <v>1349</v>
      </c>
      <c r="N630" s="15">
        <v>40470</v>
      </c>
      <c r="AA630" s="28" t="s">
        <v>153</v>
      </c>
      <c r="AK630" s="2" t="s">
        <v>1350</v>
      </c>
      <c r="AL630" s="22" t="s">
        <v>949</v>
      </c>
      <c r="AM630" s="2" t="s">
        <v>153</v>
      </c>
      <c r="AU630" s="2">
        <v>1</v>
      </c>
      <c r="AV630" s="2" t="s">
        <v>163</v>
      </c>
      <c r="AZ630" s="2" t="s">
        <v>1609</v>
      </c>
      <c r="BA630" s="22" t="s">
        <v>949</v>
      </c>
      <c r="BB630" s="2" t="s">
        <v>153</v>
      </c>
      <c r="BF630" s="8"/>
      <c r="BG630" s="8"/>
      <c r="BH630" s="8"/>
      <c r="BI630" s="8"/>
      <c r="BJ630" s="8"/>
      <c r="BN630" s="2" t="s">
        <v>1351</v>
      </c>
      <c r="BO630" s="2" t="s">
        <v>1349</v>
      </c>
      <c r="BP630" s="22" t="s">
        <v>1350</v>
      </c>
      <c r="BQ630" s="2" t="s">
        <v>3422</v>
      </c>
      <c r="BW630" s="22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</row>
    <row r="631" spans="1:227" s="2" customFormat="1">
      <c r="A631" s="20" t="s">
        <v>137</v>
      </c>
      <c r="B631" s="17" t="s">
        <v>139</v>
      </c>
      <c r="C631" s="49" t="s">
        <v>119</v>
      </c>
      <c r="D631" s="2" t="s">
        <v>1352</v>
      </c>
      <c r="E631" s="2" t="s">
        <v>1380</v>
      </c>
      <c r="F631" s="102">
        <v>1050</v>
      </c>
      <c r="G631" s="2" t="s">
        <v>153</v>
      </c>
      <c r="H631" s="22" t="s">
        <v>153</v>
      </c>
      <c r="I631" s="2" t="s">
        <v>1218</v>
      </c>
      <c r="K631" s="13">
        <v>179.99</v>
      </c>
      <c r="M631" s="2" t="s">
        <v>1381</v>
      </c>
      <c r="N631" s="15">
        <v>40471</v>
      </c>
      <c r="AA631" s="28" t="s">
        <v>153</v>
      </c>
      <c r="AB631" s="2">
        <v>15</v>
      </c>
      <c r="AC631" s="2">
        <v>0.36</v>
      </c>
      <c r="AD631" s="2">
        <f>AC631*AB631</f>
        <v>5.3999999999999995</v>
      </c>
      <c r="AG631" s="2" t="s">
        <v>163</v>
      </c>
      <c r="AI631" s="2">
        <v>13.75</v>
      </c>
      <c r="AJ631" s="2" t="s">
        <v>1391</v>
      </c>
      <c r="AK631" s="2" t="s">
        <v>1382</v>
      </c>
      <c r="AL631" s="22" t="s">
        <v>949</v>
      </c>
      <c r="AM631" s="2" t="s">
        <v>153</v>
      </c>
      <c r="AN631" s="2" t="s">
        <v>429</v>
      </c>
      <c r="AU631" s="2">
        <v>1</v>
      </c>
      <c r="AZ631" s="2" t="s">
        <v>1383</v>
      </c>
      <c r="BA631" s="22" t="s">
        <v>949</v>
      </c>
      <c r="BB631" s="2" t="s">
        <v>153</v>
      </c>
      <c r="BE631" s="2" t="s">
        <v>1064</v>
      </c>
      <c r="BF631" s="8"/>
      <c r="BG631" s="8"/>
      <c r="BH631" s="8"/>
      <c r="BI631" s="8"/>
      <c r="BJ631" s="8"/>
      <c r="BL631" s="6"/>
      <c r="BN631" s="2" t="s">
        <v>1433</v>
      </c>
      <c r="BO631" s="2" t="s">
        <v>1383</v>
      </c>
      <c r="BP631" s="22" t="s">
        <v>949</v>
      </c>
      <c r="BQ631" s="2" t="s">
        <v>3424</v>
      </c>
      <c r="BW631" s="22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</row>
    <row r="632" spans="1:227" s="2" customFormat="1">
      <c r="A632" s="20" t="s">
        <v>137</v>
      </c>
      <c r="B632" s="17" t="s">
        <v>139</v>
      </c>
      <c r="C632" s="49" t="s">
        <v>119</v>
      </c>
      <c r="D632" s="2" t="s">
        <v>1352</v>
      </c>
      <c r="F632" s="102">
        <v>8240</v>
      </c>
      <c r="G632" s="2" t="s">
        <v>153</v>
      </c>
      <c r="H632" s="22" t="s">
        <v>153</v>
      </c>
      <c r="I632" s="2" t="s">
        <v>314</v>
      </c>
      <c r="K632" s="13">
        <v>79.95</v>
      </c>
      <c r="M632" s="2" t="s">
        <v>1376</v>
      </c>
      <c r="N632" s="15">
        <v>40471</v>
      </c>
      <c r="AA632" s="28" t="s">
        <v>153</v>
      </c>
      <c r="AG632" s="2" t="s">
        <v>163</v>
      </c>
      <c r="AJ632" s="2" t="s">
        <v>1392</v>
      </c>
      <c r="AL632" s="22"/>
      <c r="AM632" s="2" t="s">
        <v>153</v>
      </c>
      <c r="AN632" s="2" t="s">
        <v>1356</v>
      </c>
      <c r="AO632" s="2" t="s">
        <v>202</v>
      </c>
      <c r="AP632" s="2" t="s">
        <v>1357</v>
      </c>
      <c r="AQ632" s="2">
        <v>15</v>
      </c>
      <c r="AR632" s="2">
        <v>0.36</v>
      </c>
      <c r="AS632" s="2">
        <f t="shared" ref="AS632:AS637" si="3">AR632*AQ632</f>
        <v>5.3999999999999995</v>
      </c>
      <c r="AU632" s="2">
        <v>12</v>
      </c>
      <c r="AX632" s="2">
        <v>22.95</v>
      </c>
      <c r="AY632" s="2" t="s">
        <v>1373</v>
      </c>
      <c r="AZ632" s="2" t="s">
        <v>1378</v>
      </c>
      <c r="BA632" s="22" t="s">
        <v>1375</v>
      </c>
      <c r="BB632" s="2" t="s">
        <v>153</v>
      </c>
      <c r="BE632" s="2" t="s">
        <v>1064</v>
      </c>
      <c r="BF632" s="8"/>
      <c r="BG632" s="8"/>
      <c r="BH632" s="8"/>
      <c r="BI632" s="8"/>
      <c r="BJ632" s="8"/>
      <c r="BL632" s="6"/>
      <c r="BN632" s="2" t="s">
        <v>1377</v>
      </c>
      <c r="BO632" s="2" t="s">
        <v>1378</v>
      </c>
      <c r="BP632" s="22" t="s">
        <v>1379</v>
      </c>
      <c r="BQ632" s="2" t="s">
        <v>3422</v>
      </c>
      <c r="BW632" s="22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</row>
    <row r="633" spans="1:227" s="2" customFormat="1">
      <c r="A633" s="20" t="s">
        <v>137</v>
      </c>
      <c r="B633" s="17" t="s">
        <v>139</v>
      </c>
      <c r="C633" s="49" t="s">
        <v>119</v>
      </c>
      <c r="D633" s="2" t="s">
        <v>1352</v>
      </c>
      <c r="F633" s="102" t="s">
        <v>1370</v>
      </c>
      <c r="G633" s="2" t="s">
        <v>153</v>
      </c>
      <c r="H633" s="22" t="s">
        <v>153</v>
      </c>
      <c r="I633" s="2" t="s">
        <v>314</v>
      </c>
      <c r="K633" s="13">
        <v>57.74</v>
      </c>
      <c r="M633" s="2" t="s">
        <v>1371</v>
      </c>
      <c r="N633" s="15">
        <v>40471</v>
      </c>
      <c r="AA633" s="28" t="s">
        <v>153</v>
      </c>
      <c r="AG633" s="2" t="s">
        <v>163</v>
      </c>
      <c r="AJ633" s="2" t="s">
        <v>1392</v>
      </c>
      <c r="AK633" s="2" t="s">
        <v>1375</v>
      </c>
      <c r="AL633" s="22" t="s">
        <v>949</v>
      </c>
      <c r="AM633" s="2" t="s">
        <v>153</v>
      </c>
      <c r="AN633" s="2" t="s">
        <v>1356</v>
      </c>
      <c r="AO633" s="2" t="s">
        <v>202</v>
      </c>
      <c r="AP633" s="2" t="s">
        <v>1357</v>
      </c>
      <c r="AQ633" s="2">
        <v>15</v>
      </c>
      <c r="AR633" s="2">
        <v>0.36</v>
      </c>
      <c r="AS633" s="2">
        <f t="shared" si="3"/>
        <v>5.3999999999999995</v>
      </c>
      <c r="AU633" s="2">
        <v>4</v>
      </c>
      <c r="AX633" s="2">
        <v>22.95</v>
      </c>
      <c r="AY633" s="2" t="s">
        <v>1373</v>
      </c>
      <c r="AZ633" s="2" t="s">
        <v>1372</v>
      </c>
      <c r="BA633" s="22" t="s">
        <v>1375</v>
      </c>
      <c r="BB633" s="2" t="s">
        <v>153</v>
      </c>
      <c r="BE633" s="2" t="s">
        <v>1064</v>
      </c>
      <c r="BF633" s="8"/>
      <c r="BG633" s="8"/>
      <c r="BH633" s="8"/>
      <c r="BI633" s="8"/>
      <c r="BJ633" s="8"/>
      <c r="BL633" s="6"/>
      <c r="BN633" s="2" t="s">
        <v>1432</v>
      </c>
      <c r="BO633" s="2" t="s">
        <v>1372</v>
      </c>
      <c r="BP633" s="22" t="s">
        <v>949</v>
      </c>
      <c r="BQ633" s="2" t="s">
        <v>3422</v>
      </c>
      <c r="BS633" s="2" t="s">
        <v>1374</v>
      </c>
      <c r="BT633" s="2" t="s">
        <v>1372</v>
      </c>
      <c r="BU633" s="2" t="s">
        <v>949</v>
      </c>
      <c r="BW633" s="22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</row>
    <row r="634" spans="1:227" s="2" customFormat="1">
      <c r="A634" s="20" t="s">
        <v>137</v>
      </c>
      <c r="B634" s="17" t="s">
        <v>139</v>
      </c>
      <c r="C634" s="49" t="s">
        <v>119</v>
      </c>
      <c r="D634" s="2" t="s">
        <v>1352</v>
      </c>
      <c r="F634" s="102" t="s">
        <v>1353</v>
      </c>
      <c r="G634" s="2" t="s">
        <v>153</v>
      </c>
      <c r="H634" s="22" t="s">
        <v>153</v>
      </c>
      <c r="I634" s="2" t="s">
        <v>314</v>
      </c>
      <c r="K634" s="13">
        <v>39.770000000000003</v>
      </c>
      <c r="M634" s="2" t="s">
        <v>1354</v>
      </c>
      <c r="N634" s="15">
        <v>40471</v>
      </c>
      <c r="AA634" s="28" t="s">
        <v>153</v>
      </c>
      <c r="AG634" s="2" t="s">
        <v>163</v>
      </c>
      <c r="AJ634" s="2" t="s">
        <v>1392</v>
      </c>
      <c r="AK634" s="2" t="s">
        <v>1355</v>
      </c>
      <c r="AL634" s="22" t="s">
        <v>949</v>
      </c>
      <c r="AM634" s="2" t="s">
        <v>153</v>
      </c>
      <c r="AN634" s="2" t="s">
        <v>1356</v>
      </c>
      <c r="AO634" s="2" t="s">
        <v>202</v>
      </c>
      <c r="AP634" s="2" t="s">
        <v>1357</v>
      </c>
      <c r="AQ634" s="2">
        <v>15</v>
      </c>
      <c r="AR634" s="2">
        <v>0.36</v>
      </c>
      <c r="AS634" s="2">
        <f t="shared" si="3"/>
        <v>5.3999999999999995</v>
      </c>
      <c r="AU634" s="2">
        <v>8</v>
      </c>
      <c r="AV634" s="2" t="s">
        <v>153</v>
      </c>
      <c r="AW634" s="2" t="s">
        <v>1358</v>
      </c>
      <c r="AX634" s="59">
        <v>13.3</v>
      </c>
      <c r="AZ634" s="2" t="s">
        <v>1355</v>
      </c>
      <c r="BA634" s="22" t="s">
        <v>1359</v>
      </c>
      <c r="BB634" s="2" t="s">
        <v>153</v>
      </c>
      <c r="BC634" s="2" t="s">
        <v>1360</v>
      </c>
      <c r="BE634" s="2" t="s">
        <v>1363</v>
      </c>
      <c r="BF634" s="8">
        <v>2</v>
      </c>
      <c r="BG634" s="8">
        <v>2.4</v>
      </c>
      <c r="BH634" s="8">
        <v>1.65</v>
      </c>
      <c r="BI634" s="8">
        <f>BH634*BG634</f>
        <v>3.9599999999999995</v>
      </c>
      <c r="BJ634" s="8"/>
      <c r="BL634" s="59">
        <v>9.9499999999999993</v>
      </c>
      <c r="BN634" s="2" t="s">
        <v>1431</v>
      </c>
      <c r="BO634" s="2" t="s">
        <v>1362</v>
      </c>
      <c r="BP634" s="21" t="s">
        <v>1364</v>
      </c>
      <c r="BQ634" s="2" t="s">
        <v>3422</v>
      </c>
      <c r="BS634" s="2" t="s">
        <v>1365</v>
      </c>
      <c r="BT634" s="2" t="s">
        <v>949</v>
      </c>
      <c r="BW634" s="22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</row>
    <row r="635" spans="1:227" s="2" customFormat="1">
      <c r="A635" s="20" t="s">
        <v>137</v>
      </c>
      <c r="B635" s="17" t="s">
        <v>139</v>
      </c>
      <c r="C635" s="49" t="s">
        <v>119</v>
      </c>
      <c r="D635" s="2" t="s">
        <v>1416</v>
      </c>
      <c r="E635" s="2" t="s">
        <v>1427</v>
      </c>
      <c r="F635" s="102" t="s">
        <v>1428</v>
      </c>
      <c r="G635" s="2" t="s">
        <v>153</v>
      </c>
      <c r="H635" s="22" t="s">
        <v>153</v>
      </c>
      <c r="I635" s="2" t="s">
        <v>1218</v>
      </c>
      <c r="K635" s="13">
        <v>79.989999999999995</v>
      </c>
      <c r="M635" s="2" t="s">
        <v>1429</v>
      </c>
      <c r="N635" s="15">
        <v>40472</v>
      </c>
      <c r="AA635" s="28" t="s">
        <v>153</v>
      </c>
      <c r="AJ635" s="2" t="s">
        <v>1392</v>
      </c>
      <c r="AK635" s="2" t="s">
        <v>1430</v>
      </c>
      <c r="AL635" s="22" t="s">
        <v>949</v>
      </c>
      <c r="AM635" s="2" t="s">
        <v>153</v>
      </c>
      <c r="AN635" s="2" t="s">
        <v>1356</v>
      </c>
      <c r="AO635" s="2" t="s">
        <v>202</v>
      </c>
      <c r="AQ635" s="2">
        <v>12</v>
      </c>
      <c r="AR635" s="2">
        <v>0.4</v>
      </c>
      <c r="AS635" s="2">
        <f t="shared" si="3"/>
        <v>4.8000000000000007</v>
      </c>
      <c r="AU635" s="2">
        <v>1.5</v>
      </c>
      <c r="AW635" s="2" t="s">
        <v>1435</v>
      </c>
      <c r="AZ635" s="2" t="s">
        <v>1430</v>
      </c>
      <c r="BA635" s="22" t="s">
        <v>1423</v>
      </c>
      <c r="BB635" s="2" t="s">
        <v>153</v>
      </c>
      <c r="BE635" s="2" t="s">
        <v>1363</v>
      </c>
      <c r="BF635" s="8"/>
      <c r="BG635" s="8"/>
      <c r="BH635" s="8"/>
      <c r="BI635" s="8"/>
      <c r="BJ635" s="8"/>
      <c r="BL635" s="6"/>
      <c r="BN635" s="2" t="s">
        <v>1420</v>
      </c>
      <c r="BO635" s="2" t="s">
        <v>1430</v>
      </c>
      <c r="BP635" s="22" t="s">
        <v>949</v>
      </c>
      <c r="BQ635" s="2" t="s">
        <v>3422</v>
      </c>
      <c r="BW635" s="22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</row>
    <row r="636" spans="1:227" s="2" customFormat="1">
      <c r="A636" s="20" t="s">
        <v>137</v>
      </c>
      <c r="B636" s="17" t="s">
        <v>139</v>
      </c>
      <c r="C636" s="49" t="s">
        <v>119</v>
      </c>
      <c r="D636" s="2" t="s">
        <v>1416</v>
      </c>
      <c r="E636" s="2" t="s">
        <v>1424</v>
      </c>
      <c r="F636" s="102" t="s">
        <v>1425</v>
      </c>
      <c r="G636" s="2" t="s">
        <v>153</v>
      </c>
      <c r="H636" s="22" t="s">
        <v>153</v>
      </c>
      <c r="I636" s="2" t="s">
        <v>1218</v>
      </c>
      <c r="K636" s="13">
        <v>44.99</v>
      </c>
      <c r="M636" s="2" t="s">
        <v>1426</v>
      </c>
      <c r="N636" s="15">
        <v>40472</v>
      </c>
      <c r="AA636" s="28" t="s">
        <v>153</v>
      </c>
      <c r="AJ636" s="2" t="s">
        <v>1392</v>
      </c>
      <c r="AK636" s="2" t="s">
        <v>1430</v>
      </c>
      <c r="AL636" s="22" t="s">
        <v>949</v>
      </c>
      <c r="AM636" s="2" t="s">
        <v>153</v>
      </c>
      <c r="AN636" s="2" t="s">
        <v>1356</v>
      </c>
      <c r="AO636" s="2" t="s">
        <v>202</v>
      </c>
      <c r="AQ636" s="2">
        <v>3.8</v>
      </c>
      <c r="AR636" s="2">
        <v>0.08</v>
      </c>
      <c r="AS636" s="2">
        <f t="shared" si="3"/>
        <v>0.30399999999999999</v>
      </c>
      <c r="AU636" s="2">
        <v>24</v>
      </c>
      <c r="AZ636" s="2" t="s">
        <v>1430</v>
      </c>
      <c r="BA636" s="22" t="s">
        <v>1434</v>
      </c>
      <c r="BB636" s="2" t="s">
        <v>153</v>
      </c>
      <c r="BE636" s="2" t="s">
        <v>1363</v>
      </c>
      <c r="BF636" s="8"/>
      <c r="BG636" s="8"/>
      <c r="BH636" s="8"/>
      <c r="BI636" s="8"/>
      <c r="BJ636" s="8"/>
      <c r="BL636" s="6"/>
      <c r="BN636" s="2" t="s">
        <v>1398</v>
      </c>
      <c r="BO636" s="2" t="s">
        <v>1430</v>
      </c>
      <c r="BP636" s="22" t="s">
        <v>949</v>
      </c>
      <c r="BQ636" s="2" t="s">
        <v>3424</v>
      </c>
      <c r="BW636" s="22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</row>
    <row r="637" spans="1:227" s="2" customFormat="1">
      <c r="A637" s="20" t="s">
        <v>137</v>
      </c>
      <c r="B637" s="17" t="s">
        <v>139</v>
      </c>
      <c r="C637" s="49" t="s">
        <v>119</v>
      </c>
      <c r="D637" s="2" t="s">
        <v>1416</v>
      </c>
      <c r="E637" s="2" t="s">
        <v>1417</v>
      </c>
      <c r="F637" s="102" t="s">
        <v>1418</v>
      </c>
      <c r="G637" s="2" t="s">
        <v>153</v>
      </c>
      <c r="H637" s="22" t="s">
        <v>153</v>
      </c>
      <c r="I637" s="2" t="s">
        <v>1218</v>
      </c>
      <c r="K637" s="13">
        <v>44.99</v>
      </c>
      <c r="M637" s="2" t="s">
        <v>1419</v>
      </c>
      <c r="N637" s="15">
        <v>40472</v>
      </c>
      <c r="AA637" s="28" t="s">
        <v>153</v>
      </c>
      <c r="AJ637" s="2" t="s">
        <v>1392</v>
      </c>
      <c r="AK637" s="2" t="s">
        <v>1423</v>
      </c>
      <c r="AL637" s="22" t="s">
        <v>949</v>
      </c>
      <c r="AM637" s="2" t="s">
        <v>153</v>
      </c>
      <c r="AN637" s="2" t="s">
        <v>1356</v>
      </c>
      <c r="AO637" s="2" t="s">
        <v>202</v>
      </c>
      <c r="AQ637" s="2">
        <v>12</v>
      </c>
      <c r="AR637" s="2">
        <v>0.4</v>
      </c>
      <c r="AS637" s="2">
        <f t="shared" si="3"/>
        <v>4.8000000000000007</v>
      </c>
      <c r="AU637" s="2">
        <v>2</v>
      </c>
      <c r="AW637" s="2" t="s">
        <v>1435</v>
      </c>
      <c r="AX637" s="59">
        <v>13.95</v>
      </c>
      <c r="AY637" s="2" t="s">
        <v>1421</v>
      </c>
      <c r="AZ637" s="2" t="s">
        <v>1423</v>
      </c>
      <c r="BA637" s="22" t="s">
        <v>1422</v>
      </c>
      <c r="BB637" s="2" t="s">
        <v>153</v>
      </c>
      <c r="BE637" s="2" t="s">
        <v>162</v>
      </c>
      <c r="BF637" s="8"/>
      <c r="BG637" s="8"/>
      <c r="BH637" s="8"/>
      <c r="BI637" s="8"/>
      <c r="BJ637" s="8"/>
      <c r="BL637" s="6"/>
      <c r="BN637" s="2" t="s">
        <v>1420</v>
      </c>
      <c r="BO637" s="2" t="s">
        <v>1419</v>
      </c>
      <c r="BP637" s="22" t="s">
        <v>949</v>
      </c>
      <c r="BQ637" s="2" t="s">
        <v>3422</v>
      </c>
      <c r="BW637" s="22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</row>
    <row r="638" spans="1:227" s="2" customFormat="1">
      <c r="A638" s="20" t="s">
        <v>137</v>
      </c>
      <c r="B638" s="17" t="s">
        <v>140</v>
      </c>
      <c r="C638" s="49" t="s">
        <v>120</v>
      </c>
      <c r="D638" s="2" t="s">
        <v>1614</v>
      </c>
      <c r="E638" s="2" t="s">
        <v>1616</v>
      </c>
      <c r="F638" s="102" t="s">
        <v>1615</v>
      </c>
      <c r="G638" s="2" t="s">
        <v>163</v>
      </c>
      <c r="H638" s="22" t="s">
        <v>153</v>
      </c>
      <c r="I638" s="2" t="s">
        <v>314</v>
      </c>
      <c r="K638" s="13">
        <v>108.99</v>
      </c>
      <c r="M638" s="2" t="s">
        <v>1617</v>
      </c>
      <c r="N638" s="15">
        <v>40485</v>
      </c>
      <c r="AA638" s="28" t="s">
        <v>153</v>
      </c>
      <c r="AB638" s="2">
        <v>6</v>
      </c>
      <c r="AC638" s="2">
        <v>0.6</v>
      </c>
      <c r="AD638" s="2">
        <f>AC638*AB638</f>
        <v>3.5999999999999996</v>
      </c>
      <c r="AJ638" s="2" t="s">
        <v>1607</v>
      </c>
      <c r="AK638" s="2" t="s">
        <v>1618</v>
      </c>
      <c r="AL638" s="22" t="s">
        <v>949</v>
      </c>
      <c r="AM638" s="2" t="s">
        <v>163</v>
      </c>
      <c r="BA638" s="22"/>
      <c r="BB638" s="2" t="s">
        <v>163</v>
      </c>
      <c r="BF638" s="8"/>
      <c r="BG638" s="8"/>
      <c r="BH638" s="8"/>
      <c r="BI638" s="8"/>
      <c r="BJ638" s="8"/>
      <c r="BN638" s="2" t="s">
        <v>1607</v>
      </c>
      <c r="BO638" s="2" t="s">
        <v>1618</v>
      </c>
      <c r="BP638" s="22" t="s">
        <v>949</v>
      </c>
      <c r="BW638" s="22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</row>
    <row r="639" spans="1:227" s="6" customFormat="1">
      <c r="A639" s="20" t="s">
        <v>137</v>
      </c>
      <c r="B639" s="17" t="s">
        <v>140</v>
      </c>
      <c r="C639" s="49" t="s">
        <v>120</v>
      </c>
      <c r="D639" s="2" t="s">
        <v>1593</v>
      </c>
      <c r="E639" s="2" t="s">
        <v>1613</v>
      </c>
      <c r="F639" s="102" t="s">
        <v>1608</v>
      </c>
      <c r="G639" s="2" t="s">
        <v>153</v>
      </c>
      <c r="H639" s="22" t="s">
        <v>153</v>
      </c>
      <c r="I639" s="2" t="s">
        <v>314</v>
      </c>
      <c r="J639" s="2"/>
      <c r="K639" s="13">
        <v>556.79</v>
      </c>
      <c r="L639" s="2"/>
      <c r="M639" s="2" t="s">
        <v>1609</v>
      </c>
      <c r="N639" s="15">
        <v>40485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8" t="s">
        <v>153</v>
      </c>
      <c r="AB639" s="2">
        <v>6</v>
      </c>
      <c r="AC639" s="2">
        <v>0.5</v>
      </c>
      <c r="AD639" s="2">
        <v>3</v>
      </c>
      <c r="AE639" s="2"/>
      <c r="AF639" s="2"/>
      <c r="AG639" s="2"/>
      <c r="AH639" s="2"/>
      <c r="AI639" s="2"/>
      <c r="AJ639" s="2"/>
      <c r="AK639" s="2" t="s">
        <v>1609</v>
      </c>
      <c r="AL639" s="22" t="s">
        <v>1610</v>
      </c>
      <c r="AM639" s="2" t="s">
        <v>153</v>
      </c>
      <c r="AN639" s="2"/>
      <c r="AO639" s="2"/>
      <c r="AP639" s="2"/>
      <c r="AQ639" s="2"/>
      <c r="AR639" s="2"/>
      <c r="AS639" s="2"/>
      <c r="AT639" s="2"/>
      <c r="AU639" s="2">
        <v>12</v>
      </c>
      <c r="AV639" s="2"/>
      <c r="AW639" s="2"/>
      <c r="AX639" s="2"/>
      <c r="AY639" s="2"/>
      <c r="AZ639" s="2"/>
      <c r="BA639" s="22"/>
      <c r="BB639" s="2" t="s">
        <v>153</v>
      </c>
      <c r="BC639" s="2"/>
      <c r="BD639" s="2"/>
      <c r="BE639" s="2"/>
      <c r="BF639" s="8"/>
      <c r="BG639" s="8">
        <v>4.8</v>
      </c>
      <c r="BH639" s="8"/>
      <c r="BI639" s="8"/>
      <c r="BJ639" s="8">
        <v>6</v>
      </c>
      <c r="BK639" s="2"/>
      <c r="BL639" s="2"/>
      <c r="BM639" s="2"/>
      <c r="BN639" s="2"/>
      <c r="BO639" s="2" t="s">
        <v>1609</v>
      </c>
      <c r="BP639" s="22" t="s">
        <v>949</v>
      </c>
      <c r="BQ639" s="2" t="s">
        <v>1612</v>
      </c>
      <c r="BR639" s="2" t="s">
        <v>1611</v>
      </c>
      <c r="BS639" s="2" t="s">
        <v>949</v>
      </c>
      <c r="BT639" s="2"/>
      <c r="BU639" s="2"/>
      <c r="BV639" s="2"/>
      <c r="BW639" s="22"/>
    </row>
    <row r="640" spans="1:227" s="6" customFormat="1">
      <c r="A640" s="20" t="s">
        <v>137</v>
      </c>
      <c r="B640" s="17" t="s">
        <v>140</v>
      </c>
      <c r="C640" s="49" t="s">
        <v>120</v>
      </c>
      <c r="D640" s="2" t="s">
        <v>1593</v>
      </c>
      <c r="E640" s="2" t="s">
        <v>1605</v>
      </c>
      <c r="F640" s="102" t="s">
        <v>1603</v>
      </c>
      <c r="G640" s="2" t="s">
        <v>163</v>
      </c>
      <c r="H640" s="22" t="s">
        <v>153</v>
      </c>
      <c r="I640" s="2" t="s">
        <v>314</v>
      </c>
      <c r="J640" s="2"/>
      <c r="K640" s="13">
        <v>52.54</v>
      </c>
      <c r="L640" s="2"/>
      <c r="M640" s="2" t="s">
        <v>1604</v>
      </c>
      <c r="N640" s="15">
        <v>40485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8" t="s">
        <v>153</v>
      </c>
      <c r="AB640" s="2">
        <v>6</v>
      </c>
      <c r="AC640" s="2">
        <v>0.5</v>
      </c>
      <c r="AD640" s="2">
        <v>3</v>
      </c>
      <c r="AE640" s="2"/>
      <c r="AF640" s="2"/>
      <c r="AG640" s="2"/>
      <c r="AH640" s="2"/>
      <c r="AI640" s="2"/>
      <c r="AJ640" s="2" t="s">
        <v>1607</v>
      </c>
      <c r="AK640" s="2" t="s">
        <v>1606</v>
      </c>
      <c r="AL640" s="22" t="s">
        <v>1610</v>
      </c>
      <c r="AM640" s="2" t="s">
        <v>163</v>
      </c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2"/>
      <c r="BB640" s="2" t="s">
        <v>163</v>
      </c>
      <c r="BC640" s="2"/>
      <c r="BD640" s="2"/>
      <c r="BE640" s="2"/>
      <c r="BF640" s="8"/>
      <c r="BG640" s="8"/>
      <c r="BH640" s="8"/>
      <c r="BI640" s="8"/>
      <c r="BJ640" s="8"/>
      <c r="BK640" s="2"/>
      <c r="BL640" s="2"/>
      <c r="BM640" s="2"/>
      <c r="BN640" s="2" t="s">
        <v>1607</v>
      </c>
      <c r="BO640" s="2" t="s">
        <v>1606</v>
      </c>
      <c r="BP640" s="22" t="s">
        <v>949</v>
      </c>
      <c r="BQ640" s="2" t="s">
        <v>1612</v>
      </c>
      <c r="BR640" s="2" t="s">
        <v>1611</v>
      </c>
      <c r="BS640" s="2" t="s">
        <v>949</v>
      </c>
      <c r="BT640" s="2"/>
      <c r="BU640" s="2"/>
      <c r="BV640" s="2"/>
      <c r="BW640" s="22"/>
      <c r="DI640" s="2"/>
      <c r="DJ640" s="2"/>
      <c r="DK640" s="2"/>
      <c r="DL640" s="2"/>
      <c r="DM640" s="2"/>
      <c r="DN640" s="2"/>
      <c r="DO640" s="2"/>
    </row>
    <row r="641" spans="1:119" s="6" customFormat="1">
      <c r="A641" s="20" t="s">
        <v>137</v>
      </c>
      <c r="B641" s="17" t="s">
        <v>140</v>
      </c>
      <c r="C641" s="49" t="s">
        <v>121</v>
      </c>
      <c r="D641" s="2" t="s">
        <v>1068</v>
      </c>
      <c r="E641" s="2" t="s">
        <v>1069</v>
      </c>
      <c r="F641" s="102" t="s">
        <v>1070</v>
      </c>
      <c r="G641" s="2" t="s">
        <v>153</v>
      </c>
      <c r="H641" s="22" t="s">
        <v>153</v>
      </c>
      <c r="I641" s="2" t="s">
        <v>1071</v>
      </c>
      <c r="J641" s="2"/>
      <c r="K641" s="118">
        <v>120</v>
      </c>
      <c r="L641" s="2"/>
      <c r="M641" s="2" t="s">
        <v>1072</v>
      </c>
      <c r="N641" s="15">
        <v>40442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8" t="s">
        <v>153</v>
      </c>
      <c r="AB641" s="2">
        <v>12</v>
      </c>
      <c r="AC641" s="2">
        <v>1.25</v>
      </c>
      <c r="AD641" s="2">
        <f>AC641*AB641</f>
        <v>15</v>
      </c>
      <c r="AE641" s="2" t="s">
        <v>162</v>
      </c>
      <c r="AF641" s="2" t="s">
        <v>163</v>
      </c>
      <c r="AG641" s="2" t="s">
        <v>162</v>
      </c>
      <c r="AH641" s="2"/>
      <c r="AI641" s="2"/>
      <c r="AJ641" s="2" t="s">
        <v>1073</v>
      </c>
      <c r="AK641" s="2" t="s">
        <v>1072</v>
      </c>
      <c r="AL641" s="22" t="s">
        <v>949</v>
      </c>
      <c r="AM641" s="102" t="s">
        <v>153</v>
      </c>
      <c r="AN641" s="102" t="s">
        <v>1586</v>
      </c>
      <c r="AO641" s="2" t="s">
        <v>949</v>
      </c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2"/>
      <c r="BB641" s="2" t="s">
        <v>1581</v>
      </c>
      <c r="BC641" s="2"/>
      <c r="BD641" s="2"/>
      <c r="BE641" s="2"/>
      <c r="BF641" s="8"/>
      <c r="BG641" s="8"/>
      <c r="BH641" s="8"/>
      <c r="BI641" s="8"/>
      <c r="BJ641" s="8"/>
      <c r="BK641" s="2"/>
      <c r="BL641" s="2"/>
      <c r="BM641" s="2"/>
      <c r="BN641" s="2"/>
      <c r="BO641" s="2"/>
      <c r="BP641" s="22"/>
      <c r="BQ641" s="2"/>
      <c r="BR641" s="2"/>
      <c r="BS641" s="2"/>
      <c r="BT641" s="2"/>
      <c r="BU641" s="2"/>
      <c r="BV641" s="2"/>
      <c r="BW641" s="22"/>
    </row>
    <row r="642" spans="1:119" s="6" customFormat="1">
      <c r="A642" s="20" t="s">
        <v>137</v>
      </c>
      <c r="B642" s="17" t="s">
        <v>140</v>
      </c>
      <c r="C642" s="49" t="s">
        <v>121</v>
      </c>
      <c r="D642" s="2" t="s">
        <v>1599</v>
      </c>
      <c r="E642" s="2" t="s">
        <v>1600</v>
      </c>
      <c r="F642" s="102"/>
      <c r="G642" s="2" t="s">
        <v>153</v>
      </c>
      <c r="H642" s="22" t="s">
        <v>153</v>
      </c>
      <c r="I642" s="2" t="s">
        <v>1596</v>
      </c>
      <c r="J642" s="2"/>
      <c r="K642" s="13">
        <v>109.95</v>
      </c>
      <c r="L642" s="2"/>
      <c r="M642" s="2" t="s">
        <v>1601</v>
      </c>
      <c r="N642" s="15">
        <v>40483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8" t="s">
        <v>153</v>
      </c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2"/>
      <c r="AM642" s="2" t="s">
        <v>153</v>
      </c>
      <c r="AN642" s="2" t="s">
        <v>1586</v>
      </c>
      <c r="AO642" s="2" t="s">
        <v>949</v>
      </c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 t="s">
        <v>1602</v>
      </c>
      <c r="BA642" s="22" t="s">
        <v>949</v>
      </c>
      <c r="BB642" s="2" t="s">
        <v>153</v>
      </c>
      <c r="BC642" s="2"/>
      <c r="BD642" s="2"/>
      <c r="BE642" s="2"/>
      <c r="BF642" s="8"/>
      <c r="BG642" s="8" t="s">
        <v>162</v>
      </c>
      <c r="BH642" s="8" t="s">
        <v>162</v>
      </c>
      <c r="BI642" s="8" t="s">
        <v>162</v>
      </c>
      <c r="BJ642" s="8"/>
      <c r="BK642" s="2"/>
      <c r="BL642" s="2"/>
      <c r="BM642" s="2"/>
      <c r="BN642" s="2"/>
      <c r="BO642" s="2" t="s">
        <v>1602</v>
      </c>
      <c r="BP642" s="22" t="s">
        <v>949</v>
      </c>
      <c r="BQ642" s="2"/>
      <c r="BR642" s="2"/>
      <c r="BS642" s="2"/>
      <c r="BT642" s="2"/>
      <c r="BU642" s="2"/>
      <c r="BV642" s="2"/>
      <c r="BW642" s="22"/>
      <c r="DI642" s="2"/>
      <c r="DJ642" s="2"/>
      <c r="DK642" s="2"/>
      <c r="DL642" s="2"/>
      <c r="DM642" s="2"/>
      <c r="DN642" s="2"/>
      <c r="DO642" s="2"/>
    </row>
    <row r="643" spans="1:119" s="6" customFormat="1">
      <c r="A643" s="20" t="s">
        <v>137</v>
      </c>
      <c r="B643" s="17" t="s">
        <v>140</v>
      </c>
      <c r="C643" s="49" t="s">
        <v>121</v>
      </c>
      <c r="D643" s="2" t="s">
        <v>1593</v>
      </c>
      <c r="E643" s="2" t="s">
        <v>1594</v>
      </c>
      <c r="F643" s="102" t="s">
        <v>1595</v>
      </c>
      <c r="G643" s="2" t="s">
        <v>163</v>
      </c>
      <c r="H643" s="22" t="s">
        <v>163</v>
      </c>
      <c r="I643" s="2" t="s">
        <v>1596</v>
      </c>
      <c r="J643" s="2"/>
      <c r="K643" s="118">
        <v>179</v>
      </c>
      <c r="L643" s="2"/>
      <c r="M643" s="2" t="s">
        <v>1597</v>
      </c>
      <c r="N643" s="15">
        <v>40483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8" t="s">
        <v>163</v>
      </c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2"/>
      <c r="AM643" s="2" t="s">
        <v>163</v>
      </c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2"/>
      <c r="BB643" s="2" t="s">
        <v>163</v>
      </c>
      <c r="BC643" s="2" t="s">
        <v>1598</v>
      </c>
      <c r="BD643" s="2"/>
      <c r="BE643" s="2"/>
      <c r="BF643" s="8"/>
      <c r="BG643" s="8"/>
      <c r="BH643" s="8"/>
      <c r="BI643" s="8"/>
      <c r="BJ643" s="8"/>
      <c r="BK643" s="2"/>
      <c r="BL643" s="2"/>
      <c r="BM643" s="2"/>
      <c r="BN643" s="2"/>
      <c r="BO643" s="2"/>
      <c r="BP643" s="22"/>
      <c r="BQ643" s="2"/>
      <c r="BR643" s="2"/>
      <c r="BS643" s="2"/>
      <c r="BT643" s="2"/>
      <c r="BU643" s="2"/>
      <c r="BV643" s="2"/>
      <c r="BW643" s="22"/>
      <c r="DI643" s="2"/>
      <c r="DJ643" s="2"/>
      <c r="DK643" s="2"/>
      <c r="DL643" s="2"/>
      <c r="DM643" s="2"/>
      <c r="DN643" s="2"/>
      <c r="DO643" s="2"/>
    </row>
    <row r="644" spans="1:119" s="6" customFormat="1">
      <c r="A644" s="20" t="s">
        <v>137</v>
      </c>
      <c r="B644" s="17" t="s">
        <v>140</v>
      </c>
      <c r="C644" s="49" t="s">
        <v>122</v>
      </c>
      <c r="D644" s="2" t="s">
        <v>1068</v>
      </c>
      <c r="E644" s="102" t="s">
        <v>1082</v>
      </c>
      <c r="F644" s="102" t="s">
        <v>1082</v>
      </c>
      <c r="G644" s="2" t="s">
        <v>153</v>
      </c>
      <c r="H644" s="22" t="s">
        <v>153</v>
      </c>
      <c r="I644" s="2" t="s">
        <v>1068</v>
      </c>
      <c r="J644" s="2"/>
      <c r="K644" s="115">
        <v>4510.76</v>
      </c>
      <c r="L644" s="2"/>
      <c r="M644" s="2" t="s">
        <v>1083</v>
      </c>
      <c r="N644" s="15">
        <v>40442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8" t="s">
        <v>153</v>
      </c>
      <c r="AB644" s="2">
        <v>18</v>
      </c>
      <c r="AC644" s="2">
        <v>3.3</v>
      </c>
      <c r="AD644" s="2">
        <f>AC644*AB644</f>
        <v>59.4</v>
      </c>
      <c r="AE644" s="2" t="s">
        <v>162</v>
      </c>
      <c r="AF644" s="2" t="s">
        <v>163</v>
      </c>
      <c r="AG644" s="2"/>
      <c r="AH644" s="2"/>
      <c r="AI644" s="2"/>
      <c r="AJ644" s="2"/>
      <c r="AK644" s="2" t="s">
        <v>1084</v>
      </c>
      <c r="AL644" s="22" t="s">
        <v>949</v>
      </c>
      <c r="AM644" s="102" t="s">
        <v>153</v>
      </c>
      <c r="AN644" s="102" t="s">
        <v>1586</v>
      </c>
      <c r="AO644" s="2" t="s">
        <v>949</v>
      </c>
      <c r="AP644" s="2"/>
      <c r="AQ644" s="2"/>
      <c r="AR644" s="2"/>
      <c r="AS644" s="2"/>
      <c r="AT644" s="2"/>
      <c r="AU644" s="2">
        <v>4</v>
      </c>
      <c r="AV644" s="2" t="s">
        <v>153</v>
      </c>
      <c r="AW644" s="2"/>
      <c r="AX644" s="2"/>
      <c r="AY644" s="2" t="s">
        <v>1585</v>
      </c>
      <c r="AZ644" s="2" t="s">
        <v>1084</v>
      </c>
      <c r="BA644" s="22" t="s">
        <v>949</v>
      </c>
      <c r="BB644" s="2" t="s">
        <v>153</v>
      </c>
      <c r="BC644" s="2"/>
      <c r="BD644" s="2"/>
      <c r="BE644" s="2" t="s">
        <v>162</v>
      </c>
      <c r="BF644" s="8"/>
      <c r="BG644" s="8" t="s">
        <v>162</v>
      </c>
      <c r="BH644" s="8" t="s">
        <v>162</v>
      </c>
      <c r="BI644" s="8" t="s">
        <v>162</v>
      </c>
      <c r="BJ644" s="8"/>
      <c r="BK644" s="2"/>
      <c r="BL644" s="2"/>
      <c r="BM644" s="2"/>
      <c r="BN644" s="2" t="s">
        <v>1085</v>
      </c>
      <c r="BO644" s="2" t="s">
        <v>1083</v>
      </c>
      <c r="BP644" s="22" t="s">
        <v>1084</v>
      </c>
      <c r="BQ644" s="2" t="s">
        <v>949</v>
      </c>
      <c r="BR644" s="2"/>
      <c r="BS644" s="2"/>
      <c r="BT644" s="2"/>
      <c r="BU644" s="2"/>
      <c r="BV644" s="2"/>
      <c r="BW644" s="22"/>
    </row>
    <row r="645" spans="1:119" s="6" customFormat="1">
      <c r="A645" s="20" t="s">
        <v>137</v>
      </c>
      <c r="B645" s="17" t="s">
        <v>140</v>
      </c>
      <c r="C645" s="49" t="s">
        <v>122</v>
      </c>
      <c r="D645" s="2" t="s">
        <v>1573</v>
      </c>
      <c r="E645" s="2" t="s">
        <v>1582</v>
      </c>
      <c r="F645" s="102"/>
      <c r="G645" s="2" t="s">
        <v>153</v>
      </c>
      <c r="H645" s="22" t="s">
        <v>153</v>
      </c>
      <c r="I645" s="2" t="s">
        <v>1583</v>
      </c>
      <c r="J645" s="2"/>
      <c r="K645" s="118">
        <v>5947</v>
      </c>
      <c r="L645" s="2"/>
      <c r="M645" s="2" t="s">
        <v>1584</v>
      </c>
      <c r="N645" s="15">
        <v>40483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8" t="s">
        <v>153</v>
      </c>
      <c r="AB645" s="2">
        <v>18</v>
      </c>
      <c r="AC645" s="2">
        <v>5</v>
      </c>
      <c r="AD645" s="2">
        <f>AC645*AB645</f>
        <v>90</v>
      </c>
      <c r="AE645" s="2"/>
      <c r="AF645" s="2" t="s">
        <v>163</v>
      </c>
      <c r="AG645" s="2"/>
      <c r="AH645" s="2"/>
      <c r="AI645" s="2"/>
      <c r="AJ645" s="2"/>
      <c r="AK645" s="2"/>
      <c r="AL645" s="22"/>
      <c r="AM645" s="102" t="s">
        <v>153</v>
      </c>
      <c r="AN645" s="102" t="s">
        <v>1587</v>
      </c>
      <c r="AO645" s="2" t="s">
        <v>202</v>
      </c>
      <c r="AP645" s="2"/>
      <c r="AQ645" s="2"/>
      <c r="AR645" s="2"/>
      <c r="AS645" s="2"/>
      <c r="AT645" s="2"/>
      <c r="AU645" s="2"/>
      <c r="AV645" s="2"/>
      <c r="AW645" s="2"/>
      <c r="AX645" s="69">
        <v>265</v>
      </c>
      <c r="AY645" s="2"/>
      <c r="AZ645" s="2" t="s">
        <v>1589</v>
      </c>
      <c r="BA645" s="22" t="s">
        <v>1588</v>
      </c>
      <c r="BB645" s="2" t="s">
        <v>153</v>
      </c>
      <c r="BC645" s="2" t="s">
        <v>840</v>
      </c>
      <c r="BD645" s="2"/>
      <c r="BE645" s="2" t="s">
        <v>1064</v>
      </c>
      <c r="BF645" s="8"/>
      <c r="BG645" s="8"/>
      <c r="BH645" s="8"/>
      <c r="BI645" s="8"/>
      <c r="BJ645" s="8"/>
      <c r="BK645" s="2"/>
      <c r="BL645" s="69">
        <v>248</v>
      </c>
      <c r="BM645" s="2"/>
      <c r="BN645" s="2" t="s">
        <v>1592</v>
      </c>
      <c r="BO645" s="2" t="s">
        <v>1591</v>
      </c>
      <c r="BP645" s="22" t="s">
        <v>1590</v>
      </c>
      <c r="BQ645" s="2" t="s">
        <v>949</v>
      </c>
      <c r="BR645" s="2"/>
      <c r="BS645" s="2"/>
      <c r="BT645" s="2"/>
      <c r="BU645" s="2"/>
      <c r="BV645" s="2"/>
      <c r="BW645" s="22"/>
    </row>
    <row r="646" spans="1:119" s="6" customFormat="1">
      <c r="A646" s="20" t="s">
        <v>137</v>
      </c>
      <c r="B646" s="17" t="s">
        <v>140</v>
      </c>
      <c r="C646" s="49" t="s">
        <v>122</v>
      </c>
      <c r="D646" s="2" t="s">
        <v>1078</v>
      </c>
      <c r="E646" s="2" t="s">
        <v>1077</v>
      </c>
      <c r="F646" s="102"/>
      <c r="G646" s="2" t="s">
        <v>153</v>
      </c>
      <c r="H646" s="22" t="s">
        <v>153</v>
      </c>
      <c r="I646" s="2" t="s">
        <v>1071</v>
      </c>
      <c r="J646" s="2"/>
      <c r="K646" s="13" t="s">
        <v>1075</v>
      </c>
      <c r="L646" s="2"/>
      <c r="M646" s="2" t="s">
        <v>1076</v>
      </c>
      <c r="N646" s="15">
        <v>40442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8" t="s">
        <v>153</v>
      </c>
      <c r="AB646" s="2" t="s">
        <v>949</v>
      </c>
      <c r="AC646" s="2"/>
      <c r="AD646" s="2">
        <v>200</v>
      </c>
      <c r="AE646" s="2" t="s">
        <v>162</v>
      </c>
      <c r="AF646" s="2" t="s">
        <v>163</v>
      </c>
      <c r="AG646" s="2" t="s">
        <v>162</v>
      </c>
      <c r="AH646" s="2"/>
      <c r="AI646" s="2"/>
      <c r="AJ646" s="2" t="s">
        <v>1079</v>
      </c>
      <c r="AK646" s="2" t="s">
        <v>1076</v>
      </c>
      <c r="AL646" s="22" t="s">
        <v>1080</v>
      </c>
      <c r="AM646" s="102" t="s">
        <v>153</v>
      </c>
      <c r="AN646" s="102" t="s">
        <v>1586</v>
      </c>
      <c r="AO646" s="2" t="s">
        <v>949</v>
      </c>
      <c r="AP646" s="2"/>
      <c r="AQ646" s="2"/>
      <c r="AR646" s="2"/>
      <c r="AS646" s="2"/>
      <c r="AT646" s="2"/>
      <c r="AU646" s="2" t="s">
        <v>1081</v>
      </c>
      <c r="AV646" s="2"/>
      <c r="AW646" s="2"/>
      <c r="AX646" s="2"/>
      <c r="AY646" s="2"/>
      <c r="AZ646" s="2"/>
      <c r="BA646" s="22"/>
      <c r="BB646" s="2" t="s">
        <v>153</v>
      </c>
      <c r="BC646" s="2"/>
      <c r="BD646" s="2"/>
      <c r="BE646" s="2"/>
      <c r="BF646" s="8"/>
      <c r="BG646" s="8"/>
      <c r="BH646" s="8"/>
      <c r="BI646" s="8">
        <v>195</v>
      </c>
      <c r="BJ646" s="8"/>
      <c r="BK646" s="2"/>
      <c r="BL646" s="2"/>
      <c r="BM646" s="2"/>
      <c r="BN646" s="2"/>
      <c r="BO646" s="2" t="s">
        <v>1080</v>
      </c>
      <c r="BP646" s="22" t="s">
        <v>949</v>
      </c>
      <c r="BQ646" s="2" t="s">
        <v>949</v>
      </c>
      <c r="BR646" s="2"/>
      <c r="BS646" s="2"/>
      <c r="BT646" s="2"/>
      <c r="BU646" s="2"/>
      <c r="BV646" s="2"/>
      <c r="BW646" s="22"/>
    </row>
    <row r="647" spans="1:119" s="6" customFormat="1">
      <c r="A647" s="20" t="s">
        <v>137</v>
      </c>
      <c r="B647" s="17" t="s">
        <v>140</v>
      </c>
      <c r="C647" s="49" t="s">
        <v>123</v>
      </c>
      <c r="D647" s="2" t="s">
        <v>1573</v>
      </c>
      <c r="E647" s="2" t="s">
        <v>1574</v>
      </c>
      <c r="F647" s="102"/>
      <c r="G647" s="2" t="s">
        <v>163</v>
      </c>
      <c r="H647" s="22" t="s">
        <v>153</v>
      </c>
      <c r="I647" s="2" t="s">
        <v>162</v>
      </c>
      <c r="J647" s="2"/>
      <c r="K647" s="13" t="s">
        <v>162</v>
      </c>
      <c r="L647" s="2"/>
      <c r="M647" s="2" t="s">
        <v>162</v>
      </c>
      <c r="N647" s="15">
        <v>40483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8" t="s">
        <v>1575</v>
      </c>
      <c r="AB647" s="2">
        <v>12</v>
      </c>
      <c r="AC647" s="2">
        <v>3</v>
      </c>
      <c r="AD647" s="2">
        <f>AC647*AB647</f>
        <v>36</v>
      </c>
      <c r="AE647" s="2"/>
      <c r="AF647" s="2"/>
      <c r="AG647" s="2"/>
      <c r="AH647" s="2"/>
      <c r="AI647" s="2"/>
      <c r="AJ647" s="2"/>
      <c r="AK647" s="2" t="s">
        <v>1576</v>
      </c>
      <c r="AL647" s="22" t="s">
        <v>949</v>
      </c>
      <c r="AM647" s="2" t="s">
        <v>163</v>
      </c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2"/>
      <c r="BB647" s="2"/>
      <c r="BC647" s="2"/>
      <c r="BD647" s="2"/>
      <c r="BE647" s="2"/>
      <c r="BF647" s="8"/>
      <c r="BG647" s="8"/>
      <c r="BH647" s="8"/>
      <c r="BI647" s="8"/>
      <c r="BJ647" s="8"/>
      <c r="BK647" s="2"/>
      <c r="BL647" s="2"/>
      <c r="BM647" s="2"/>
      <c r="BN647" s="2"/>
      <c r="BO647" s="2"/>
      <c r="BP647" s="22"/>
      <c r="BQ647" s="2"/>
      <c r="BR647" s="2"/>
      <c r="BS647" s="2"/>
      <c r="BT647" s="2"/>
      <c r="BU647" s="2"/>
      <c r="BV647" s="2"/>
      <c r="BW647" s="22"/>
    </row>
    <row r="648" spans="1:119" s="6" customFormat="1">
      <c r="A648" s="20" t="s">
        <v>137</v>
      </c>
      <c r="B648" s="17" t="s">
        <v>140</v>
      </c>
      <c r="C648" s="49" t="s">
        <v>123</v>
      </c>
      <c r="D648" s="2" t="s">
        <v>1569</v>
      </c>
      <c r="E648" s="2" t="s">
        <v>1577</v>
      </c>
      <c r="F648" s="102"/>
      <c r="G648" s="2" t="s">
        <v>163</v>
      </c>
      <c r="H648" s="22" t="s">
        <v>153</v>
      </c>
      <c r="I648" s="2" t="s">
        <v>1578</v>
      </c>
      <c r="J648" s="2"/>
      <c r="K648" s="13">
        <v>853</v>
      </c>
      <c r="L648" s="2"/>
      <c r="M648" s="2" t="s">
        <v>1579</v>
      </c>
      <c r="N648" s="15">
        <v>40483</v>
      </c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8" t="s">
        <v>153</v>
      </c>
      <c r="AB648" s="2"/>
      <c r="AC648" s="2"/>
      <c r="AD648" s="2">
        <v>90</v>
      </c>
      <c r="AE648" s="2"/>
      <c r="AF648" s="2"/>
      <c r="AG648" s="2"/>
      <c r="AH648" s="2">
        <v>36821</v>
      </c>
      <c r="AI648" s="2">
        <v>59.95</v>
      </c>
      <c r="AJ648" s="2"/>
      <c r="AK648" s="2" t="s">
        <v>1579</v>
      </c>
      <c r="AL648" s="22" t="s">
        <v>1580</v>
      </c>
      <c r="AM648" s="2" t="s">
        <v>163</v>
      </c>
      <c r="AN648" s="2"/>
      <c r="AO648" s="2" t="s">
        <v>949</v>
      </c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2"/>
      <c r="BB648" s="2"/>
      <c r="BC648" s="2"/>
      <c r="BD648" s="2"/>
      <c r="BE648" s="2"/>
      <c r="BF648" s="8"/>
      <c r="BG648" s="8"/>
      <c r="BH648" s="8"/>
      <c r="BI648" s="8"/>
      <c r="BJ648" s="8"/>
      <c r="BK648" s="2"/>
      <c r="BL648" s="2"/>
      <c r="BM648" s="2"/>
      <c r="BN648" s="2"/>
      <c r="BO648" s="2"/>
      <c r="BP648" s="22"/>
      <c r="BQ648" s="2"/>
      <c r="BR648" s="2"/>
      <c r="BS648" s="2"/>
      <c r="BT648" s="2"/>
      <c r="BU648" s="2"/>
      <c r="BV648" s="2"/>
      <c r="BW648" s="22"/>
    </row>
    <row r="649" spans="1:119" s="6" customFormat="1">
      <c r="A649" s="20" t="s">
        <v>137</v>
      </c>
      <c r="B649" s="17" t="s">
        <v>140</v>
      </c>
      <c r="C649" s="49" t="s">
        <v>123</v>
      </c>
      <c r="D649" s="2" t="s">
        <v>1569</v>
      </c>
      <c r="E649" s="2" t="s">
        <v>1570</v>
      </c>
      <c r="F649" s="102"/>
      <c r="G649" s="2" t="s">
        <v>163</v>
      </c>
      <c r="H649" s="22" t="s">
        <v>163</v>
      </c>
      <c r="I649" s="2" t="s">
        <v>1571</v>
      </c>
      <c r="J649" s="2"/>
      <c r="K649" s="13">
        <v>1865</v>
      </c>
      <c r="L649" s="2"/>
      <c r="M649" s="2" t="s">
        <v>1572</v>
      </c>
      <c r="N649" s="15">
        <v>40480</v>
      </c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8" t="s">
        <v>163</v>
      </c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2"/>
      <c r="AM649" s="2" t="s">
        <v>163</v>
      </c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2"/>
      <c r="BB649" s="2" t="s">
        <v>163</v>
      </c>
      <c r="BC649" s="2"/>
      <c r="BD649" s="2"/>
      <c r="BE649" s="2"/>
      <c r="BF649" s="8"/>
      <c r="BG649" s="8"/>
      <c r="BH649" s="8"/>
      <c r="BI649" s="8"/>
      <c r="BJ649" s="8"/>
      <c r="BK649" s="2"/>
      <c r="BL649" s="2"/>
      <c r="BM649" s="2"/>
      <c r="BN649" s="2"/>
      <c r="BO649" s="2"/>
      <c r="BP649" s="22"/>
      <c r="BQ649" s="2"/>
      <c r="BR649" s="2"/>
      <c r="BS649" s="2"/>
      <c r="BT649" s="2"/>
      <c r="BU649" s="2"/>
      <c r="BV649" s="2"/>
      <c r="BW649" s="22"/>
    </row>
    <row r="650" spans="1:119" s="6" customFormat="1">
      <c r="A650" s="20" t="s">
        <v>141</v>
      </c>
      <c r="B650" s="17" t="s">
        <v>76</v>
      </c>
      <c r="C650" s="49" t="s">
        <v>197</v>
      </c>
      <c r="D650" s="5" t="s">
        <v>311</v>
      </c>
      <c r="E650" s="2" t="s">
        <v>750</v>
      </c>
      <c r="F650" s="102" t="s">
        <v>749</v>
      </c>
      <c r="G650" s="2" t="s">
        <v>153</v>
      </c>
      <c r="H650" s="22" t="s">
        <v>163</v>
      </c>
      <c r="I650" s="2" t="s">
        <v>314</v>
      </c>
      <c r="J650" s="2" t="s">
        <v>153</v>
      </c>
      <c r="K650" s="117">
        <v>52.94</v>
      </c>
      <c r="L650" s="2" t="s">
        <v>153</v>
      </c>
      <c r="M650" s="51" t="s">
        <v>751</v>
      </c>
      <c r="N650" s="15">
        <v>40401</v>
      </c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8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2"/>
      <c r="AM650" s="2" t="s">
        <v>153</v>
      </c>
      <c r="AN650" s="2"/>
      <c r="AO650" s="2" t="s">
        <v>202</v>
      </c>
      <c r="AP650" s="2">
        <v>120</v>
      </c>
      <c r="AQ650" s="2"/>
      <c r="AR650" s="2"/>
      <c r="AS650" s="2"/>
      <c r="AT650" s="2"/>
      <c r="AU650" s="2"/>
      <c r="AV650" s="2"/>
      <c r="AW650" s="2" t="s">
        <v>162</v>
      </c>
      <c r="AX650" s="2"/>
      <c r="AY650" s="2"/>
      <c r="AZ650" s="2" t="s">
        <v>752</v>
      </c>
      <c r="BA650" s="61"/>
      <c r="BB650" s="51">
        <v>1</v>
      </c>
      <c r="BC650" s="2"/>
      <c r="BD650" s="2"/>
      <c r="BE650" s="2" t="s">
        <v>284</v>
      </c>
      <c r="BF650" s="8">
        <v>1</v>
      </c>
      <c r="BG650" s="8">
        <v>12</v>
      </c>
      <c r="BH650" s="8"/>
      <c r="BI650" s="8" t="str">
        <f t="shared" ref="BI650:BI672" si="4">IF((BH650=0)," ? ",(BG650*BH650))</f>
        <v xml:space="preserve"> ? </v>
      </c>
      <c r="BJ650" s="8"/>
      <c r="BK650" s="2" t="s">
        <v>753</v>
      </c>
      <c r="BL650" s="59"/>
      <c r="BM650" s="2"/>
      <c r="BN650" s="59"/>
      <c r="BO650" s="6" t="s">
        <v>754</v>
      </c>
      <c r="BP650" s="22"/>
      <c r="BQ650" s="2" t="s">
        <v>620</v>
      </c>
      <c r="BR650" s="2"/>
      <c r="BS650" s="2"/>
      <c r="BT650" s="2"/>
      <c r="BU650" s="2"/>
      <c r="BV650" s="2"/>
      <c r="BW650" s="22"/>
    </row>
    <row r="651" spans="1:119" s="6" customFormat="1">
      <c r="A651" s="20" t="s">
        <v>141</v>
      </c>
      <c r="B651" s="17" t="s">
        <v>76</v>
      </c>
      <c r="C651" s="49" t="s">
        <v>197</v>
      </c>
      <c r="D651" s="2" t="s">
        <v>730</v>
      </c>
      <c r="E651" s="2" t="s">
        <v>731</v>
      </c>
      <c r="F651" s="102">
        <v>11818</v>
      </c>
      <c r="G651" s="2" t="s">
        <v>153</v>
      </c>
      <c r="H651" s="22" t="s">
        <v>163</v>
      </c>
      <c r="I651" s="2" t="s">
        <v>500</v>
      </c>
      <c r="J651" s="2" t="s">
        <v>153</v>
      </c>
      <c r="K651" s="117">
        <v>99.99</v>
      </c>
      <c r="L651" s="2"/>
      <c r="M651" s="51" t="s">
        <v>732</v>
      </c>
      <c r="N651" s="15">
        <v>40401</v>
      </c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8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2"/>
      <c r="AM651" s="2" t="s">
        <v>153</v>
      </c>
      <c r="AN651" s="2"/>
      <c r="AO651" s="2" t="s">
        <v>202</v>
      </c>
      <c r="AP651" s="2">
        <v>120</v>
      </c>
      <c r="AQ651" s="2"/>
      <c r="AR651" s="2"/>
      <c r="AS651" s="2"/>
      <c r="AT651" s="2"/>
      <c r="AU651" s="2"/>
      <c r="AV651" s="2"/>
      <c r="AW651" s="2" t="s">
        <v>162</v>
      </c>
      <c r="AX651" s="2"/>
      <c r="AY651" s="2"/>
      <c r="AZ651" s="2" t="s">
        <v>732</v>
      </c>
      <c r="BA651" s="61"/>
      <c r="BB651" s="51">
        <v>1</v>
      </c>
      <c r="BC651" s="2" t="s">
        <v>733</v>
      </c>
      <c r="BD651" s="2" t="s">
        <v>734</v>
      </c>
      <c r="BE651" s="2" t="s">
        <v>227</v>
      </c>
      <c r="BF651" s="8">
        <v>1</v>
      </c>
      <c r="BG651" s="8">
        <v>12</v>
      </c>
      <c r="BH651" s="8"/>
      <c r="BI651" s="8" t="str">
        <f t="shared" si="4"/>
        <v xml:space="preserve"> ? </v>
      </c>
      <c r="BJ651" s="8"/>
      <c r="BK651" s="2">
        <v>11221</v>
      </c>
      <c r="BL651" s="59">
        <v>19.989999999999998</v>
      </c>
      <c r="BM651" s="2"/>
      <c r="BN651" s="59"/>
      <c r="BO651" s="2" t="s">
        <v>735</v>
      </c>
      <c r="BP651" s="22" t="s">
        <v>732</v>
      </c>
      <c r="BQ651" s="2" t="s">
        <v>620</v>
      </c>
      <c r="BR651" s="2"/>
      <c r="BS651" s="2"/>
      <c r="BT651" s="2"/>
      <c r="BU651" s="2"/>
      <c r="BV651" s="2"/>
      <c r="BW651" s="22"/>
    </row>
    <row r="652" spans="1:119" s="6" customFormat="1">
      <c r="A652" s="20" t="s">
        <v>141</v>
      </c>
      <c r="B652" s="17" t="s">
        <v>76</v>
      </c>
      <c r="C652" s="49" t="s">
        <v>197</v>
      </c>
      <c r="D652" s="2" t="s">
        <v>730</v>
      </c>
      <c r="E652" s="2" t="s">
        <v>736</v>
      </c>
      <c r="F652" s="102">
        <v>17339</v>
      </c>
      <c r="G652" s="2" t="s">
        <v>153</v>
      </c>
      <c r="H652" s="22" t="s">
        <v>163</v>
      </c>
      <c r="I652" s="2" t="s">
        <v>500</v>
      </c>
      <c r="J652" s="2" t="s">
        <v>153</v>
      </c>
      <c r="K652" s="117">
        <v>161.49</v>
      </c>
      <c r="L652" s="2" t="s">
        <v>153</v>
      </c>
      <c r="M652" s="51" t="s">
        <v>737</v>
      </c>
      <c r="N652" s="15">
        <v>40401</v>
      </c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8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2"/>
      <c r="AM652" s="2" t="s">
        <v>153</v>
      </c>
      <c r="AN652" s="2"/>
      <c r="AO652" s="2" t="s">
        <v>202</v>
      </c>
      <c r="AP652" s="2">
        <v>120</v>
      </c>
      <c r="AQ652" s="2"/>
      <c r="AR652" s="2"/>
      <c r="AS652" s="2"/>
      <c r="AT652" s="2"/>
      <c r="AU652" s="2">
        <v>1</v>
      </c>
      <c r="AV652" s="2"/>
      <c r="AW652" s="2" t="s">
        <v>162</v>
      </c>
      <c r="AX652" s="2"/>
      <c r="AY652" s="2"/>
      <c r="AZ652" s="2" t="s">
        <v>738</v>
      </c>
      <c r="BA652" s="61"/>
      <c r="BB652" s="51">
        <v>2</v>
      </c>
      <c r="BC652" s="2" t="s">
        <v>739</v>
      </c>
      <c r="BD652" s="2"/>
      <c r="BE652" s="2" t="s">
        <v>162</v>
      </c>
      <c r="BF652" s="8">
        <v>1</v>
      </c>
      <c r="BG652" s="8">
        <v>19.2</v>
      </c>
      <c r="BH652" s="8"/>
      <c r="BI652" s="8" t="str">
        <f t="shared" si="4"/>
        <v xml:space="preserve"> ? </v>
      </c>
      <c r="BJ652" s="8"/>
      <c r="BK652" s="2">
        <v>11375</v>
      </c>
      <c r="BL652" s="59">
        <v>29.99</v>
      </c>
      <c r="BM652" s="2"/>
      <c r="BN652" s="59"/>
      <c r="BO652" s="6" t="s">
        <v>740</v>
      </c>
      <c r="BP652" s="22"/>
      <c r="BQ652" s="2" t="s">
        <v>620</v>
      </c>
      <c r="BR652" s="2"/>
      <c r="BS652" s="2"/>
      <c r="BT652" s="2"/>
      <c r="BU652" s="2"/>
      <c r="BV652" s="2"/>
      <c r="BW652" s="22"/>
    </row>
    <row r="653" spans="1:119" s="6" customFormat="1">
      <c r="A653" s="20" t="s">
        <v>141</v>
      </c>
      <c r="B653" s="17" t="s">
        <v>76</v>
      </c>
      <c r="C653" s="49" t="s">
        <v>197</v>
      </c>
      <c r="D653" s="2" t="s">
        <v>730</v>
      </c>
      <c r="E653" s="2" t="s">
        <v>741</v>
      </c>
      <c r="F653" s="102">
        <v>29297</v>
      </c>
      <c r="G653" s="2" t="s">
        <v>153</v>
      </c>
      <c r="H653" s="22" t="s">
        <v>163</v>
      </c>
      <c r="I653" s="2" t="s">
        <v>500</v>
      </c>
      <c r="J653" s="2" t="s">
        <v>153</v>
      </c>
      <c r="K653" s="117">
        <v>246.99</v>
      </c>
      <c r="L653" s="2" t="s">
        <v>153</v>
      </c>
      <c r="M653" s="51" t="s">
        <v>742</v>
      </c>
      <c r="N653" s="15">
        <v>40401</v>
      </c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8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2"/>
      <c r="AM653" s="2" t="s">
        <v>153</v>
      </c>
      <c r="AN653" s="2"/>
      <c r="AO653" s="2" t="s">
        <v>202</v>
      </c>
      <c r="AP653" s="2">
        <v>120</v>
      </c>
      <c r="AQ653" s="2"/>
      <c r="AR653" s="2"/>
      <c r="AS653" s="2"/>
      <c r="AT653" s="2"/>
      <c r="AU653" s="2"/>
      <c r="AV653" s="2"/>
      <c r="AW653" s="2" t="s">
        <v>162</v>
      </c>
      <c r="AX653" s="2"/>
      <c r="AY653" s="2"/>
      <c r="AZ653" s="2" t="s">
        <v>743</v>
      </c>
      <c r="BA653" s="61"/>
      <c r="BB653" s="51">
        <v>1</v>
      </c>
      <c r="BC653" s="2" t="s">
        <v>739</v>
      </c>
      <c r="BD653" s="2"/>
      <c r="BE653" s="2" t="s">
        <v>227</v>
      </c>
      <c r="BF653" s="8">
        <v>1</v>
      </c>
      <c r="BG653" s="8">
        <v>20</v>
      </c>
      <c r="BH653" s="8"/>
      <c r="BI653" s="8" t="str">
        <f t="shared" si="4"/>
        <v xml:space="preserve"> ? </v>
      </c>
      <c r="BJ653" s="8"/>
      <c r="BK653" s="2">
        <v>25708</v>
      </c>
      <c r="BL653" s="59">
        <v>89.99</v>
      </c>
      <c r="BM653" s="2"/>
      <c r="BN653" s="59"/>
      <c r="BO653" s="6" t="s">
        <v>744</v>
      </c>
      <c r="BP653" s="22"/>
      <c r="BQ653" s="2" t="s">
        <v>620</v>
      </c>
      <c r="BR653" s="2"/>
      <c r="BS653" s="2"/>
      <c r="BT653" s="2"/>
      <c r="BU653" s="2"/>
      <c r="BV653" s="2"/>
      <c r="BW653" s="22"/>
    </row>
    <row r="654" spans="1:119" s="6" customFormat="1">
      <c r="A654" s="20" t="s">
        <v>141</v>
      </c>
      <c r="B654" s="17" t="s">
        <v>76</v>
      </c>
      <c r="C654" s="49" t="s">
        <v>197</v>
      </c>
      <c r="D654" s="2" t="s">
        <v>198</v>
      </c>
      <c r="E654" s="2" t="s">
        <v>613</v>
      </c>
      <c r="F654" s="102" t="s">
        <v>269</v>
      </c>
      <c r="G654" s="2" t="s">
        <v>153</v>
      </c>
      <c r="H654" s="22" t="s">
        <v>163</v>
      </c>
      <c r="I654" s="2" t="s">
        <v>200</v>
      </c>
      <c r="J654" s="2" t="s">
        <v>153</v>
      </c>
      <c r="K654" s="117">
        <v>59</v>
      </c>
      <c r="L654" s="2" t="s">
        <v>153</v>
      </c>
      <c r="M654" s="2" t="s">
        <v>272</v>
      </c>
      <c r="N654" s="15">
        <v>40389</v>
      </c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8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2"/>
      <c r="AM654" s="2" t="s">
        <v>153</v>
      </c>
      <c r="AN654" s="2"/>
      <c r="AO654" s="2" t="s">
        <v>202</v>
      </c>
      <c r="AP654" s="2">
        <v>120</v>
      </c>
      <c r="AQ654" s="2"/>
      <c r="AR654" s="2"/>
      <c r="AS654" s="2"/>
      <c r="AT654" s="2"/>
      <c r="AU654" s="2">
        <v>1</v>
      </c>
      <c r="AV654" s="2" t="s">
        <v>163</v>
      </c>
      <c r="AW654" s="2" t="s">
        <v>270</v>
      </c>
      <c r="AX654" s="59"/>
      <c r="AY654" s="2" t="s">
        <v>271</v>
      </c>
      <c r="AZ654" s="2" t="s">
        <v>646</v>
      </c>
      <c r="BA654" s="22"/>
      <c r="BB654" s="2">
        <v>2</v>
      </c>
      <c r="BC654" s="2" t="s">
        <v>273</v>
      </c>
      <c r="BD654" s="2"/>
      <c r="BE654" s="2" t="s">
        <v>284</v>
      </c>
      <c r="BF654" s="8">
        <v>1</v>
      </c>
      <c r="BG654" s="8">
        <v>7.2</v>
      </c>
      <c r="BH654" s="8">
        <v>1.7</v>
      </c>
      <c r="BI654" s="8">
        <f t="shared" si="4"/>
        <v>12.24</v>
      </c>
      <c r="BJ654" s="8"/>
      <c r="BK654" s="2" t="s">
        <v>274</v>
      </c>
      <c r="BL654" s="60">
        <v>28.95</v>
      </c>
      <c r="BM654" s="2" t="s">
        <v>276</v>
      </c>
      <c r="BN654" s="59"/>
      <c r="BO654" s="6" t="s">
        <v>275</v>
      </c>
      <c r="BP654" s="22" t="s">
        <v>277</v>
      </c>
      <c r="BQ654" s="2" t="s">
        <v>620</v>
      </c>
      <c r="BR654" s="2"/>
      <c r="BS654" s="2"/>
      <c r="BT654" s="2"/>
      <c r="BU654" s="2"/>
      <c r="BV654" s="2"/>
      <c r="BW654" s="22"/>
    </row>
    <row r="655" spans="1:119" s="6" customFormat="1">
      <c r="A655" s="20" t="s">
        <v>141</v>
      </c>
      <c r="B655" s="17" t="s">
        <v>76</v>
      </c>
      <c r="C655" s="49" t="s">
        <v>197</v>
      </c>
      <c r="D655" s="2" t="s">
        <v>198</v>
      </c>
      <c r="E655" s="2" t="s">
        <v>643</v>
      </c>
      <c r="F655" s="133" t="s">
        <v>644</v>
      </c>
      <c r="G655" s="2" t="s">
        <v>153</v>
      </c>
      <c r="H655" s="22" t="s">
        <v>163</v>
      </c>
      <c r="I655" s="2" t="s">
        <v>200</v>
      </c>
      <c r="J655" s="2" t="s">
        <v>153</v>
      </c>
      <c r="K655" s="117">
        <v>99.97</v>
      </c>
      <c r="L655" s="2" t="s">
        <v>153</v>
      </c>
      <c r="M655" s="2" t="s">
        <v>645</v>
      </c>
      <c r="N655" s="15">
        <v>40401</v>
      </c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8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2"/>
      <c r="AM655" s="2" t="s">
        <v>153</v>
      </c>
      <c r="AN655" s="2"/>
      <c r="AO655" s="2" t="s">
        <v>202</v>
      </c>
      <c r="AP655" s="2">
        <v>120</v>
      </c>
      <c r="AQ655" s="2"/>
      <c r="AR655" s="2"/>
      <c r="AS655" s="2"/>
      <c r="AT655" s="2"/>
      <c r="AU655" s="2">
        <v>1</v>
      </c>
      <c r="AV655" s="2"/>
      <c r="AW655" s="2" t="s">
        <v>270</v>
      </c>
      <c r="AX655" s="59"/>
      <c r="AY655" s="2" t="s">
        <v>271</v>
      </c>
      <c r="AZ655" s="2" t="s">
        <v>646</v>
      </c>
      <c r="BA655" s="22"/>
      <c r="BB655" s="2">
        <v>2</v>
      </c>
      <c r="BC655" s="2"/>
      <c r="BD655" s="2"/>
      <c r="BE655" s="2" t="s">
        <v>284</v>
      </c>
      <c r="BF655" s="8">
        <v>1</v>
      </c>
      <c r="BG655" s="8">
        <v>9.6</v>
      </c>
      <c r="BH655" s="8">
        <v>1.3</v>
      </c>
      <c r="BI655" s="8">
        <f t="shared" si="4"/>
        <v>12.48</v>
      </c>
      <c r="BJ655" s="8"/>
      <c r="BK655" s="2"/>
      <c r="BL655" s="60"/>
      <c r="BM655" s="2"/>
      <c r="BN655" s="59"/>
      <c r="BO655" s="6" t="s">
        <v>645</v>
      </c>
      <c r="BP655" s="22"/>
      <c r="BQ655" s="2" t="s">
        <v>620</v>
      </c>
      <c r="BR655" s="2"/>
      <c r="BS655" s="2"/>
      <c r="BT655" s="2"/>
      <c r="BU655" s="2"/>
      <c r="BV655" s="2"/>
      <c r="BW655" s="22"/>
    </row>
    <row r="656" spans="1:119" s="6" customFormat="1">
      <c r="A656" s="20" t="s">
        <v>141</v>
      </c>
      <c r="B656" s="17" t="s">
        <v>76</v>
      </c>
      <c r="C656" s="49" t="s">
        <v>197</v>
      </c>
      <c r="D656" s="2" t="s">
        <v>198</v>
      </c>
      <c r="E656" s="2" t="s">
        <v>608</v>
      </c>
      <c r="F656" s="102" t="s">
        <v>609</v>
      </c>
      <c r="G656" s="2" t="s">
        <v>153</v>
      </c>
      <c r="H656" s="22" t="s">
        <v>163</v>
      </c>
      <c r="I656" s="2" t="s">
        <v>359</v>
      </c>
      <c r="J656" s="2" t="s">
        <v>153</v>
      </c>
      <c r="K656" s="117">
        <v>193.42</v>
      </c>
      <c r="L656" s="2"/>
      <c r="M656" s="2" t="s">
        <v>610</v>
      </c>
      <c r="N656" s="15">
        <v>40400</v>
      </c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8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2"/>
      <c r="AM656" s="2" t="s">
        <v>153</v>
      </c>
      <c r="AN656" s="2" t="s">
        <v>212</v>
      </c>
      <c r="AO656" s="2" t="s">
        <v>213</v>
      </c>
      <c r="AP656" s="2">
        <v>12</v>
      </c>
      <c r="AQ656" s="2"/>
      <c r="AR656" s="2"/>
      <c r="AS656" s="2"/>
      <c r="AT656" s="2"/>
      <c r="AU656" s="2">
        <v>0.5</v>
      </c>
      <c r="AV656" s="2"/>
      <c r="AW656" s="2" t="s">
        <v>210</v>
      </c>
      <c r="AX656" s="59">
        <v>89.97</v>
      </c>
      <c r="AY656" s="2"/>
      <c r="AZ656" s="2" t="s">
        <v>615</v>
      </c>
      <c r="BA656" s="61" t="s">
        <v>614</v>
      </c>
      <c r="BB656" s="2">
        <v>2</v>
      </c>
      <c r="BC656" s="2"/>
      <c r="BD656" s="2"/>
      <c r="BE656" s="2" t="s">
        <v>284</v>
      </c>
      <c r="BF656" s="8">
        <v>1</v>
      </c>
      <c r="BG656" s="8">
        <v>12</v>
      </c>
      <c r="BH656" s="8">
        <v>1.7</v>
      </c>
      <c r="BI656" s="8">
        <f t="shared" si="4"/>
        <v>20.399999999999999</v>
      </c>
      <c r="BJ656" s="8"/>
      <c r="BK656" s="2" t="s">
        <v>616</v>
      </c>
      <c r="BL656" s="60"/>
      <c r="BM656" s="2" t="s">
        <v>617</v>
      </c>
      <c r="BN656" s="59" t="s">
        <v>618</v>
      </c>
      <c r="BO656" s="6" t="s">
        <v>619</v>
      </c>
      <c r="BP656" s="22"/>
      <c r="BQ656" s="2" t="s">
        <v>607</v>
      </c>
      <c r="BR656" s="2" t="s">
        <v>527</v>
      </c>
      <c r="BS656" s="2" t="s">
        <v>949</v>
      </c>
      <c r="BT656" s="2"/>
      <c r="BU656" s="2"/>
      <c r="BV656" s="2"/>
      <c r="BW656" s="22"/>
    </row>
    <row r="657" spans="1:227" s="6" customFormat="1">
      <c r="A657" s="20" t="s">
        <v>141</v>
      </c>
      <c r="B657" s="17" t="s">
        <v>76</v>
      </c>
      <c r="C657" s="49" t="s">
        <v>197</v>
      </c>
      <c r="D657" s="2" t="s">
        <v>198</v>
      </c>
      <c r="E657" s="2" t="s">
        <v>635</v>
      </c>
      <c r="F657" s="102" t="s">
        <v>636</v>
      </c>
      <c r="G657" s="2" t="s">
        <v>153</v>
      </c>
      <c r="H657" s="22" t="s">
        <v>163</v>
      </c>
      <c r="I657" s="2" t="s">
        <v>260</v>
      </c>
      <c r="J657" s="2" t="s">
        <v>153</v>
      </c>
      <c r="K657" s="117">
        <v>139</v>
      </c>
      <c r="L657" s="2"/>
      <c r="M657" s="2" t="s">
        <v>637</v>
      </c>
      <c r="N657" s="15">
        <v>40400</v>
      </c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8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2"/>
      <c r="AM657" s="2" t="s">
        <v>153</v>
      </c>
      <c r="AN657" s="2"/>
      <c r="AO657" s="2" t="s">
        <v>202</v>
      </c>
      <c r="AP657" s="2">
        <v>120</v>
      </c>
      <c r="AQ657" s="2"/>
      <c r="AR657" s="2"/>
      <c r="AS657" s="2"/>
      <c r="AT657" s="2"/>
      <c r="AU657" s="2">
        <v>1</v>
      </c>
      <c r="AV657" s="2"/>
      <c r="AW657" s="2" t="s">
        <v>209</v>
      </c>
      <c r="AX657" s="59"/>
      <c r="AY657" s="2"/>
      <c r="AZ657" s="2" t="s">
        <v>223</v>
      </c>
      <c r="BA657" s="61"/>
      <c r="BB657" s="2">
        <v>2</v>
      </c>
      <c r="BC657" s="2" t="s">
        <v>273</v>
      </c>
      <c r="BD657" s="2"/>
      <c r="BE657" s="2" t="s">
        <v>284</v>
      </c>
      <c r="BF657" s="8">
        <v>1</v>
      </c>
      <c r="BG657" s="8">
        <v>12</v>
      </c>
      <c r="BH657" s="8">
        <v>1.7</v>
      </c>
      <c r="BI657" s="8">
        <f t="shared" si="4"/>
        <v>20.399999999999999</v>
      </c>
      <c r="BJ657" s="8"/>
      <c r="BK657" s="2" t="s">
        <v>616</v>
      </c>
      <c r="BL657" s="60"/>
      <c r="BM657" s="2" t="s">
        <v>617</v>
      </c>
      <c r="BN657" s="59" t="s">
        <v>618</v>
      </c>
      <c r="BO657" s="6" t="s">
        <v>619</v>
      </c>
      <c r="BP657" s="22"/>
      <c r="BQ657" s="2" t="s">
        <v>607</v>
      </c>
      <c r="BR657" s="2" t="s">
        <v>527</v>
      </c>
      <c r="BS657" s="2" t="s">
        <v>949</v>
      </c>
      <c r="BT657" s="2"/>
      <c r="BU657" s="2"/>
      <c r="BV657" s="2"/>
      <c r="BW657" s="22"/>
    </row>
    <row r="658" spans="1:227" s="6" customFormat="1">
      <c r="A658" s="20" t="s">
        <v>141</v>
      </c>
      <c r="B658" s="17" t="s">
        <v>76</v>
      </c>
      <c r="C658" s="49" t="s">
        <v>197</v>
      </c>
      <c r="D658" s="2" t="s">
        <v>198</v>
      </c>
      <c r="E658" s="2" t="s">
        <v>629</v>
      </c>
      <c r="F658" s="102" t="s">
        <v>630</v>
      </c>
      <c r="G658" s="2" t="s">
        <v>153</v>
      </c>
      <c r="H658" s="22" t="s">
        <v>163</v>
      </c>
      <c r="I658" s="2" t="s">
        <v>260</v>
      </c>
      <c r="J658" s="2" t="s">
        <v>153</v>
      </c>
      <c r="K658" s="117">
        <v>180</v>
      </c>
      <c r="L658" s="2"/>
      <c r="M658" s="2" t="s">
        <v>631</v>
      </c>
      <c r="N658" s="15">
        <v>40400</v>
      </c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8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2"/>
      <c r="AM658" s="2" t="s">
        <v>153</v>
      </c>
      <c r="AN658" s="2"/>
      <c r="AO658" s="2" t="s">
        <v>202</v>
      </c>
      <c r="AP658" s="2">
        <v>120</v>
      </c>
      <c r="AQ658" s="2"/>
      <c r="AR658" s="2"/>
      <c r="AS658" s="2"/>
      <c r="AT658" s="2"/>
      <c r="AU658" s="2">
        <v>1</v>
      </c>
      <c r="AV658" s="2"/>
      <c r="AW658" s="2" t="s">
        <v>209</v>
      </c>
      <c r="AX658" s="59"/>
      <c r="AY658" s="2"/>
      <c r="AZ658" s="2" t="s">
        <v>223</v>
      </c>
      <c r="BA658" s="61"/>
      <c r="BB658" s="2">
        <v>2</v>
      </c>
      <c r="BC658" s="2" t="s">
        <v>632</v>
      </c>
      <c r="BD658" s="2"/>
      <c r="BE658" s="2" t="s">
        <v>284</v>
      </c>
      <c r="BF658" s="8">
        <v>1</v>
      </c>
      <c r="BG658" s="8">
        <v>12</v>
      </c>
      <c r="BH658" s="8">
        <v>2.4</v>
      </c>
      <c r="BI658" s="8">
        <f t="shared" si="4"/>
        <v>28.799999999999997</v>
      </c>
      <c r="BJ658" s="8"/>
      <c r="BK658" s="2" t="s">
        <v>633</v>
      </c>
      <c r="BL658" s="60"/>
      <c r="BM658" s="2" t="s">
        <v>617</v>
      </c>
      <c r="BN658" s="59"/>
      <c r="BO658" s="6" t="s">
        <v>634</v>
      </c>
      <c r="BP658" s="22"/>
      <c r="BQ658" s="2" t="s">
        <v>627</v>
      </c>
      <c r="BR658" s="2" t="s">
        <v>527</v>
      </c>
      <c r="BS658" s="2" t="s">
        <v>949</v>
      </c>
      <c r="BT658" s="2"/>
      <c r="BU658" s="2"/>
      <c r="BV658" s="2"/>
      <c r="BW658" s="22"/>
    </row>
    <row r="659" spans="1:227" s="6" customFormat="1">
      <c r="A659" s="20" t="s">
        <v>141</v>
      </c>
      <c r="B659" s="17" t="s">
        <v>76</v>
      </c>
      <c r="C659" s="49" t="s">
        <v>197</v>
      </c>
      <c r="D659" s="2" t="s">
        <v>198</v>
      </c>
      <c r="E659" s="2" t="s">
        <v>599</v>
      </c>
      <c r="F659" s="102" t="s">
        <v>600</v>
      </c>
      <c r="G659" s="2" t="s">
        <v>153</v>
      </c>
      <c r="H659" s="22" t="s">
        <v>163</v>
      </c>
      <c r="I659" s="2" t="s">
        <v>242</v>
      </c>
      <c r="J659" s="2" t="s">
        <v>153</v>
      </c>
      <c r="K659" s="117">
        <v>184.35</v>
      </c>
      <c r="L659" s="2"/>
      <c r="M659" s="4" t="s">
        <v>601</v>
      </c>
      <c r="N659" s="15">
        <v>40400</v>
      </c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8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2"/>
      <c r="AM659" s="2" t="s">
        <v>153</v>
      </c>
      <c r="AN659" s="2"/>
      <c r="AO659" s="2" t="s">
        <v>202</v>
      </c>
      <c r="AP659" s="2">
        <v>120</v>
      </c>
      <c r="AQ659" s="2"/>
      <c r="AR659" s="2"/>
      <c r="AS659" s="2"/>
      <c r="AT659" s="2"/>
      <c r="AU659" s="2">
        <v>0.5</v>
      </c>
      <c r="AV659" s="2" t="s">
        <v>163</v>
      </c>
      <c r="AW659" s="2" t="s">
        <v>603</v>
      </c>
      <c r="AX659" s="59"/>
      <c r="AY659" s="2" t="s">
        <v>271</v>
      </c>
      <c r="AZ659" s="2" t="s">
        <v>602</v>
      </c>
      <c r="BA659" s="22" t="s">
        <v>601</v>
      </c>
      <c r="BB659" s="2">
        <v>2</v>
      </c>
      <c r="BC659" s="2" t="s">
        <v>273</v>
      </c>
      <c r="BD659" s="2"/>
      <c r="BE659" s="2" t="s">
        <v>284</v>
      </c>
      <c r="BF659" s="8">
        <v>1</v>
      </c>
      <c r="BG659" s="8">
        <v>14.4</v>
      </c>
      <c r="BH659" s="8">
        <v>1.7</v>
      </c>
      <c r="BI659" s="8">
        <f t="shared" si="4"/>
        <v>24.48</v>
      </c>
      <c r="BJ659" s="8"/>
      <c r="BK659" s="2" t="s">
        <v>628</v>
      </c>
      <c r="BL659" s="60"/>
      <c r="BM659" s="2" t="s">
        <v>604</v>
      </c>
      <c r="BN659" s="59" t="s">
        <v>605</v>
      </c>
      <c r="BO659" s="6" t="s">
        <v>601</v>
      </c>
      <c r="BP659" s="22" t="s">
        <v>606</v>
      </c>
      <c r="BQ659" s="2" t="s">
        <v>607</v>
      </c>
      <c r="BR659" s="2" t="s">
        <v>527</v>
      </c>
      <c r="BS659" s="2" t="s">
        <v>949</v>
      </c>
      <c r="BT659" s="2"/>
      <c r="BU659" s="2"/>
      <c r="BV659" s="2"/>
      <c r="BW659" s="22"/>
    </row>
    <row r="660" spans="1:227" s="6" customFormat="1">
      <c r="A660" s="20" t="s">
        <v>141</v>
      </c>
      <c r="B660" s="17" t="s">
        <v>76</v>
      </c>
      <c r="C660" s="49" t="s">
        <v>197</v>
      </c>
      <c r="D660" s="2" t="s">
        <v>198</v>
      </c>
      <c r="E660" s="2" t="s">
        <v>622</v>
      </c>
      <c r="F660" s="102" t="s">
        <v>621</v>
      </c>
      <c r="G660" s="2" t="s">
        <v>153</v>
      </c>
      <c r="H660" s="22" t="s">
        <v>163</v>
      </c>
      <c r="I660" s="2" t="s">
        <v>217</v>
      </c>
      <c r="J660" s="2" t="s">
        <v>153</v>
      </c>
      <c r="K660" s="117">
        <v>199</v>
      </c>
      <c r="L660" s="2"/>
      <c r="M660" s="51" t="s">
        <v>623</v>
      </c>
      <c r="N660" s="15">
        <v>40400</v>
      </c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8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2"/>
      <c r="AM660" s="2" t="s">
        <v>153</v>
      </c>
      <c r="AN660" s="2"/>
      <c r="AO660" s="2" t="s">
        <v>202</v>
      </c>
      <c r="AP660" s="2">
        <v>120</v>
      </c>
      <c r="AQ660" s="2"/>
      <c r="AR660" s="2"/>
      <c r="AS660" s="2"/>
      <c r="AT660" s="2"/>
      <c r="AU660" s="2">
        <v>1</v>
      </c>
      <c r="AV660" s="2"/>
      <c r="AW660" s="2" t="s">
        <v>209</v>
      </c>
      <c r="AX660" s="59"/>
      <c r="AY660" s="2"/>
      <c r="AZ660" s="2" t="s">
        <v>223</v>
      </c>
      <c r="BA660" s="22" t="s">
        <v>203</v>
      </c>
      <c r="BB660" s="2">
        <v>2</v>
      </c>
      <c r="BC660" s="2" t="s">
        <v>632</v>
      </c>
      <c r="BD660" s="2"/>
      <c r="BE660" s="2" t="s">
        <v>284</v>
      </c>
      <c r="BF660" s="8">
        <v>1</v>
      </c>
      <c r="BG660" s="8">
        <v>14.4</v>
      </c>
      <c r="BH660" s="8">
        <v>2.4</v>
      </c>
      <c r="BI660" s="8">
        <f t="shared" si="4"/>
        <v>34.56</v>
      </c>
      <c r="BJ660" s="8"/>
      <c r="BK660" s="2" t="s">
        <v>624</v>
      </c>
      <c r="BL660" s="60"/>
      <c r="BM660" s="2" t="s">
        <v>626</v>
      </c>
      <c r="BN660" s="59"/>
      <c r="BO660" s="6" t="s">
        <v>625</v>
      </c>
      <c r="BP660" s="61" t="s">
        <v>623</v>
      </c>
      <c r="BQ660" s="2" t="s">
        <v>627</v>
      </c>
      <c r="BR660" s="2" t="s">
        <v>527</v>
      </c>
      <c r="BS660" s="2" t="s">
        <v>949</v>
      </c>
      <c r="BT660" s="2"/>
      <c r="BU660" s="2"/>
      <c r="BV660" s="2"/>
      <c r="BW660" s="22"/>
    </row>
    <row r="661" spans="1:227" s="6" customFormat="1">
      <c r="A661" s="20" t="s">
        <v>141</v>
      </c>
      <c r="B661" s="17" t="s">
        <v>76</v>
      </c>
      <c r="C661" s="49" t="s">
        <v>197</v>
      </c>
      <c r="D661" s="2" t="s">
        <v>198</v>
      </c>
      <c r="E661" s="2" t="s">
        <v>638</v>
      </c>
      <c r="F661" s="133" t="s">
        <v>639</v>
      </c>
      <c r="G661" s="2" t="s">
        <v>153</v>
      </c>
      <c r="H661" s="22" t="s">
        <v>163</v>
      </c>
      <c r="I661" s="2" t="s">
        <v>640</v>
      </c>
      <c r="J661" s="2" t="s">
        <v>153</v>
      </c>
      <c r="K661" s="117">
        <v>239.99</v>
      </c>
      <c r="L661" s="2"/>
      <c r="M661" s="51" t="s">
        <v>641</v>
      </c>
      <c r="N661" s="15">
        <v>40400</v>
      </c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8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2"/>
      <c r="AM661" s="2" t="s">
        <v>153</v>
      </c>
      <c r="AN661" s="2" t="s">
        <v>642</v>
      </c>
      <c r="AO661" s="2" t="s">
        <v>213</v>
      </c>
      <c r="AP661" s="2">
        <v>12</v>
      </c>
      <c r="AQ661" s="2"/>
      <c r="AR661" s="2"/>
      <c r="AS661" s="2"/>
      <c r="AT661" s="2"/>
      <c r="AU661" s="2">
        <v>0.75</v>
      </c>
      <c r="AV661" s="2"/>
      <c r="AW661" s="4" t="s">
        <v>210</v>
      </c>
      <c r="AX661" s="59"/>
      <c r="AY661" s="2"/>
      <c r="AZ661" s="2" t="s">
        <v>203</v>
      </c>
      <c r="BA661" s="22" t="s">
        <v>207</v>
      </c>
      <c r="BB661" s="2">
        <v>2</v>
      </c>
      <c r="BC661" s="2" t="s">
        <v>632</v>
      </c>
      <c r="BD661" s="2"/>
      <c r="BE661" s="2" t="s">
        <v>284</v>
      </c>
      <c r="BF661" s="8">
        <v>1</v>
      </c>
      <c r="BG661" s="8">
        <v>14.4</v>
      </c>
      <c r="BH661" s="8">
        <v>2.4</v>
      </c>
      <c r="BI661" s="8">
        <f t="shared" si="4"/>
        <v>34.56</v>
      </c>
      <c r="BJ661" s="8"/>
      <c r="BK661" s="2" t="s">
        <v>624</v>
      </c>
      <c r="BL661" s="60"/>
      <c r="BM661" s="2" t="s">
        <v>626</v>
      </c>
      <c r="BN661" s="59"/>
      <c r="BO661" s="6" t="s">
        <v>625</v>
      </c>
      <c r="BP661" s="61"/>
      <c r="BQ661" s="2" t="s">
        <v>627</v>
      </c>
      <c r="BR661" s="2" t="s">
        <v>527</v>
      </c>
      <c r="BS661" s="2" t="s">
        <v>949</v>
      </c>
      <c r="BT661" s="2"/>
      <c r="BU661" s="2"/>
      <c r="BV661" s="2"/>
      <c r="BW661" s="22"/>
    </row>
    <row r="662" spans="1:227" s="6" customFormat="1">
      <c r="A662" s="20" t="s">
        <v>141</v>
      </c>
      <c r="B662" s="17" t="s">
        <v>76</v>
      </c>
      <c r="C662" s="49" t="s">
        <v>197</v>
      </c>
      <c r="D662" s="2" t="s">
        <v>198</v>
      </c>
      <c r="E662" s="2" t="s">
        <v>611</v>
      </c>
      <c r="F662" s="102" t="s">
        <v>199</v>
      </c>
      <c r="G662" s="2" t="s">
        <v>153</v>
      </c>
      <c r="H662" s="22" t="s">
        <v>163</v>
      </c>
      <c r="I662" s="2" t="s">
        <v>200</v>
      </c>
      <c r="J662" s="2" t="s">
        <v>153</v>
      </c>
      <c r="K662" s="117">
        <v>199</v>
      </c>
      <c r="L662" s="2"/>
      <c r="M662" s="51" t="s">
        <v>201</v>
      </c>
      <c r="N662" s="15">
        <v>40389</v>
      </c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8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2"/>
      <c r="AM662" s="2" t="s">
        <v>153</v>
      </c>
      <c r="AN662" s="2"/>
      <c r="AO662" s="2" t="s">
        <v>202</v>
      </c>
      <c r="AP662" s="2">
        <v>120</v>
      </c>
      <c r="AQ662" s="2">
        <v>18</v>
      </c>
      <c r="AR662" s="2"/>
      <c r="AS662" s="2"/>
      <c r="AT662" s="2"/>
      <c r="AU662" s="2">
        <v>1</v>
      </c>
      <c r="AV662" s="2" t="s">
        <v>163</v>
      </c>
      <c r="AW662" s="2" t="s">
        <v>603</v>
      </c>
      <c r="AX662" s="2"/>
      <c r="AY662" s="2"/>
      <c r="AZ662" s="2" t="s">
        <v>236</v>
      </c>
      <c r="BA662" s="21" t="s">
        <v>651</v>
      </c>
      <c r="BB662" s="2">
        <v>2</v>
      </c>
      <c r="BC662" s="2"/>
      <c r="BD662" s="2"/>
      <c r="BE662" s="2" t="s">
        <v>284</v>
      </c>
      <c r="BF662" s="8">
        <v>1</v>
      </c>
      <c r="BG662" s="8">
        <v>18</v>
      </c>
      <c r="BH662" s="8">
        <v>1.7</v>
      </c>
      <c r="BI662" s="8">
        <f t="shared" si="4"/>
        <v>30.599999999999998</v>
      </c>
      <c r="BJ662" s="8"/>
      <c r="BK662" s="2" t="s">
        <v>162</v>
      </c>
      <c r="BL662" s="2"/>
      <c r="BM662" s="2" t="s">
        <v>255</v>
      </c>
      <c r="BN662" s="2"/>
      <c r="BO662" s="2" t="s">
        <v>236</v>
      </c>
      <c r="BP662" s="22"/>
      <c r="BQ662" s="2" t="s">
        <v>607</v>
      </c>
      <c r="BR662" s="2" t="s">
        <v>527</v>
      </c>
      <c r="BS662" s="2" t="s">
        <v>949</v>
      </c>
      <c r="BT662" s="2"/>
      <c r="BU662" s="2"/>
      <c r="BV662" s="2"/>
      <c r="BW662" s="22"/>
    </row>
    <row r="663" spans="1:227" s="6" customFormat="1">
      <c r="A663" s="20" t="s">
        <v>141</v>
      </c>
      <c r="B663" s="17" t="s">
        <v>76</v>
      </c>
      <c r="C663" s="49" t="s">
        <v>197</v>
      </c>
      <c r="D663" s="2" t="s">
        <v>198</v>
      </c>
      <c r="E663" s="2" t="s">
        <v>657</v>
      </c>
      <c r="F663" s="102" t="s">
        <v>647</v>
      </c>
      <c r="G663" s="2" t="s">
        <v>153</v>
      </c>
      <c r="H663" s="22" t="s">
        <v>163</v>
      </c>
      <c r="I663" s="2" t="s">
        <v>200</v>
      </c>
      <c r="J663" s="2" t="s">
        <v>153</v>
      </c>
      <c r="K663" s="117">
        <v>329</v>
      </c>
      <c r="L663" s="2" t="s">
        <v>153</v>
      </c>
      <c r="M663" s="51" t="s">
        <v>648</v>
      </c>
      <c r="N663" s="15">
        <v>40401</v>
      </c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8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2"/>
      <c r="AM663" s="2" t="s">
        <v>153</v>
      </c>
      <c r="AN663" s="2"/>
      <c r="AO663" s="2" t="s">
        <v>202</v>
      </c>
      <c r="AP663" s="2">
        <v>120</v>
      </c>
      <c r="AQ663" s="2"/>
      <c r="AR663" s="2"/>
      <c r="AS663" s="2"/>
      <c r="AT663" s="2"/>
      <c r="AU663" s="2">
        <v>1</v>
      </c>
      <c r="AV663" s="2" t="s">
        <v>163</v>
      </c>
      <c r="AW663" s="2" t="s">
        <v>209</v>
      </c>
      <c r="AX663" s="2"/>
      <c r="AY663" s="2"/>
      <c r="AZ663" s="2" t="s">
        <v>649</v>
      </c>
      <c r="BA663" s="21"/>
      <c r="BB663" s="2">
        <v>2</v>
      </c>
      <c r="BC663" s="2" t="s">
        <v>650</v>
      </c>
      <c r="BD663" s="2"/>
      <c r="BE663" s="2" t="s">
        <v>227</v>
      </c>
      <c r="BF663" s="8">
        <v>1</v>
      </c>
      <c r="BG663" s="8">
        <v>18</v>
      </c>
      <c r="BH663" s="8">
        <v>2.4</v>
      </c>
      <c r="BI663" s="8">
        <f t="shared" si="4"/>
        <v>43.199999999999996</v>
      </c>
      <c r="BJ663" s="8"/>
      <c r="BK663" s="2" t="s">
        <v>237</v>
      </c>
      <c r="BL663" s="2"/>
      <c r="BM663" s="2"/>
      <c r="BN663" s="2" t="s">
        <v>652</v>
      </c>
      <c r="BO663" s="2" t="s">
        <v>648</v>
      </c>
      <c r="BP663" s="22" t="s">
        <v>653</v>
      </c>
      <c r="BQ663" s="2" t="s">
        <v>627</v>
      </c>
      <c r="BR663" s="2" t="s">
        <v>527</v>
      </c>
      <c r="BS663" s="2" t="s">
        <v>949</v>
      </c>
      <c r="BT663" s="2"/>
      <c r="BU663" s="2"/>
      <c r="BV663" s="2"/>
      <c r="BW663" s="22"/>
    </row>
    <row r="664" spans="1:227" s="6" customFormat="1">
      <c r="A664" s="20" t="s">
        <v>141</v>
      </c>
      <c r="B664" s="17" t="s">
        <v>76</v>
      </c>
      <c r="C664" s="49" t="s">
        <v>197</v>
      </c>
      <c r="D664" s="2" t="s">
        <v>198</v>
      </c>
      <c r="E664" s="2" t="s">
        <v>656</v>
      </c>
      <c r="F664" s="102" t="s">
        <v>655</v>
      </c>
      <c r="G664" s="2" t="s">
        <v>153</v>
      </c>
      <c r="H664" s="22" t="s">
        <v>163</v>
      </c>
      <c r="I664" s="2" t="s">
        <v>640</v>
      </c>
      <c r="J664" s="2" t="s">
        <v>153</v>
      </c>
      <c r="K664" s="117">
        <v>219.99</v>
      </c>
      <c r="L664" s="2"/>
      <c r="M664" s="51" t="s">
        <v>654</v>
      </c>
      <c r="N664" s="15">
        <v>40401</v>
      </c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8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2"/>
      <c r="AM664" s="2" t="s">
        <v>153</v>
      </c>
      <c r="AN664" s="2"/>
      <c r="AO664" s="2" t="s">
        <v>202</v>
      </c>
      <c r="AP664" s="2">
        <v>120</v>
      </c>
      <c r="AQ664" s="2"/>
      <c r="AR664" s="2"/>
      <c r="AS664" s="2"/>
      <c r="AT664" s="2"/>
      <c r="AU664" s="2">
        <v>1</v>
      </c>
      <c r="AV664" s="2"/>
      <c r="AW664" s="2" t="s">
        <v>603</v>
      </c>
      <c r="AX664" s="2"/>
      <c r="AY664" s="2"/>
      <c r="AZ664" s="2" t="s">
        <v>654</v>
      </c>
      <c r="BA664" s="21"/>
      <c r="BB664" s="2">
        <v>1</v>
      </c>
      <c r="BC664" s="2" t="s">
        <v>632</v>
      </c>
      <c r="BD664" s="2"/>
      <c r="BE664" s="2" t="s">
        <v>284</v>
      </c>
      <c r="BF664" s="8">
        <v>1</v>
      </c>
      <c r="BG664" s="8">
        <v>18</v>
      </c>
      <c r="BH664" s="8">
        <v>2.4</v>
      </c>
      <c r="BI664" s="8">
        <f t="shared" si="4"/>
        <v>43.199999999999996</v>
      </c>
      <c r="BJ664" s="8"/>
      <c r="BK664" s="2" t="s">
        <v>624</v>
      </c>
      <c r="BL664" s="2"/>
      <c r="BM664" s="2"/>
      <c r="BN664" s="2"/>
      <c r="BO664" s="2" t="s">
        <v>658</v>
      </c>
      <c r="BP664" s="22" t="s">
        <v>654</v>
      </c>
      <c r="BQ664" s="2" t="s">
        <v>627</v>
      </c>
      <c r="BR664" s="2" t="s">
        <v>527</v>
      </c>
      <c r="BS664" s="2" t="s">
        <v>949</v>
      </c>
      <c r="BT664" s="2"/>
      <c r="BU664" s="2"/>
      <c r="BV664" s="2"/>
      <c r="BW664" s="22"/>
    </row>
    <row r="665" spans="1:227" s="6" customFormat="1">
      <c r="A665" s="20" t="s">
        <v>141</v>
      </c>
      <c r="B665" s="17" t="s">
        <v>76</v>
      </c>
      <c r="C665" s="49" t="s">
        <v>197</v>
      </c>
      <c r="D665" s="2" t="s">
        <v>198</v>
      </c>
      <c r="E665" s="2" t="s">
        <v>612</v>
      </c>
      <c r="F665" s="102" t="s">
        <v>259</v>
      </c>
      <c r="G665" s="2" t="s">
        <v>153</v>
      </c>
      <c r="H665" s="22" t="s">
        <v>163</v>
      </c>
      <c r="I665" s="2" t="s">
        <v>260</v>
      </c>
      <c r="J665" s="2" t="s">
        <v>153</v>
      </c>
      <c r="K665" s="117">
        <v>349</v>
      </c>
      <c r="L665" s="2"/>
      <c r="M665" s="2" t="s">
        <v>261</v>
      </c>
      <c r="N665" s="15">
        <v>40389</v>
      </c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8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2"/>
      <c r="AM665" s="2" t="s">
        <v>153</v>
      </c>
      <c r="AN665" s="2"/>
      <c r="AO665" s="2" t="s">
        <v>202</v>
      </c>
      <c r="AP665" s="2">
        <v>120</v>
      </c>
      <c r="AQ665" s="2">
        <v>36</v>
      </c>
      <c r="AR665" s="2">
        <v>3</v>
      </c>
      <c r="AS665" s="2">
        <f>AQ665*AR665</f>
        <v>108</v>
      </c>
      <c r="AT665" s="2"/>
      <c r="AU665" s="2">
        <v>1</v>
      </c>
      <c r="AV665" s="2" t="s">
        <v>163</v>
      </c>
      <c r="AW665" s="2" t="s">
        <v>244</v>
      </c>
      <c r="AX665" s="59">
        <v>89</v>
      </c>
      <c r="AY665" s="2"/>
      <c r="AZ665" s="2" t="s">
        <v>265</v>
      </c>
      <c r="BA665" s="22" t="s">
        <v>264</v>
      </c>
      <c r="BB665" s="2">
        <v>1</v>
      </c>
      <c r="BC665" s="2"/>
      <c r="BD665" s="2"/>
      <c r="BE665" s="2" t="s">
        <v>227</v>
      </c>
      <c r="BF665" s="8">
        <v>1</v>
      </c>
      <c r="BG665" s="8">
        <v>28</v>
      </c>
      <c r="BH665" s="8"/>
      <c r="BI665" s="8" t="str">
        <f t="shared" si="4"/>
        <v xml:space="preserve"> ? </v>
      </c>
      <c r="BJ665" s="8"/>
      <c r="BK665" s="2" t="s">
        <v>266</v>
      </c>
      <c r="BL665" s="60">
        <v>159</v>
      </c>
      <c r="BM665" s="6" t="s">
        <v>267</v>
      </c>
      <c r="BN665" s="59"/>
      <c r="BO665" s="6" t="s">
        <v>268</v>
      </c>
      <c r="BP665" s="22"/>
      <c r="BQ665" s="2" t="s">
        <v>620</v>
      </c>
      <c r="BR665" s="2"/>
      <c r="BS665" s="2"/>
      <c r="BT665" s="2"/>
      <c r="BU665" s="2"/>
      <c r="BV665" s="2"/>
      <c r="BW665" s="22"/>
    </row>
    <row r="666" spans="1:227" s="6" customFormat="1">
      <c r="A666" s="20" t="s">
        <v>141</v>
      </c>
      <c r="B666" s="17" t="s">
        <v>76</v>
      </c>
      <c r="C666" s="49" t="s">
        <v>197</v>
      </c>
      <c r="D666" s="2" t="s">
        <v>494</v>
      </c>
      <c r="E666" s="2" t="s">
        <v>495</v>
      </c>
      <c r="F666" s="102">
        <v>8200</v>
      </c>
      <c r="G666" s="2" t="s">
        <v>153</v>
      </c>
      <c r="H666" s="22" t="s">
        <v>163</v>
      </c>
      <c r="I666" s="2" t="s">
        <v>314</v>
      </c>
      <c r="J666" s="2" t="s">
        <v>153</v>
      </c>
      <c r="K666" s="117">
        <v>99</v>
      </c>
      <c r="L666" s="2"/>
      <c r="M666" s="51" t="s">
        <v>496</v>
      </c>
      <c r="N666" s="15">
        <v>40393</v>
      </c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8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2"/>
      <c r="AM666" s="2" t="s">
        <v>153</v>
      </c>
      <c r="AN666" s="2"/>
      <c r="AO666" s="2" t="s">
        <v>202</v>
      </c>
      <c r="AP666" s="2">
        <v>120</v>
      </c>
      <c r="AQ666" s="2"/>
      <c r="AR666" s="2"/>
      <c r="AS666" s="2"/>
      <c r="AT666" s="2"/>
      <c r="AU666" s="2">
        <v>1</v>
      </c>
      <c r="AV666" s="2"/>
      <c r="AW666" s="2">
        <v>876</v>
      </c>
      <c r="AX666" s="2"/>
      <c r="AY666" s="2"/>
      <c r="AZ666" s="2" t="s">
        <v>497</v>
      </c>
      <c r="BA666" s="22" t="s">
        <v>513</v>
      </c>
      <c r="BB666" s="2">
        <v>1</v>
      </c>
      <c r="BC666" s="2"/>
      <c r="BD666" s="2"/>
      <c r="BE666" s="2" t="s">
        <v>227</v>
      </c>
      <c r="BF666" s="8">
        <v>1</v>
      </c>
      <c r="BG666" s="8">
        <v>12</v>
      </c>
      <c r="BH666" s="8">
        <v>1.3</v>
      </c>
      <c r="BI666" s="8">
        <f t="shared" si="4"/>
        <v>15.600000000000001</v>
      </c>
      <c r="BJ666" s="8"/>
      <c r="BK666" s="8">
        <v>875</v>
      </c>
      <c r="BL666" s="59"/>
      <c r="BM666" s="2"/>
      <c r="BN666" s="59"/>
      <c r="BO666" s="6" t="s">
        <v>497</v>
      </c>
      <c r="BP666" s="22"/>
      <c r="BQ666" s="2" t="s">
        <v>620</v>
      </c>
      <c r="BR666" s="2"/>
      <c r="BS666" s="2"/>
      <c r="BT666" s="2"/>
      <c r="BU666" s="2" t="s">
        <v>949</v>
      </c>
      <c r="BV666" s="2"/>
      <c r="BW666" s="22"/>
    </row>
    <row r="667" spans="1:227" s="6" customFormat="1">
      <c r="A667" s="20" t="s">
        <v>141</v>
      </c>
      <c r="B667" s="17" t="s">
        <v>76</v>
      </c>
      <c r="C667" s="49" t="s">
        <v>197</v>
      </c>
      <c r="D667" s="2" t="s">
        <v>494</v>
      </c>
      <c r="E667" s="2" t="s">
        <v>506</v>
      </c>
      <c r="F667" s="102">
        <v>8000</v>
      </c>
      <c r="G667" s="2" t="s">
        <v>153</v>
      </c>
      <c r="H667" s="22" t="s">
        <v>163</v>
      </c>
      <c r="I667" s="2" t="s">
        <v>500</v>
      </c>
      <c r="J667" s="2" t="s">
        <v>153</v>
      </c>
      <c r="K667" s="117">
        <v>69.989999999999995</v>
      </c>
      <c r="L667" s="2"/>
      <c r="M667" s="51" t="s">
        <v>507</v>
      </c>
      <c r="N667" s="15">
        <v>40394</v>
      </c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8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2"/>
      <c r="AM667" s="2" t="s">
        <v>153</v>
      </c>
      <c r="AN667" s="2" t="s">
        <v>429</v>
      </c>
      <c r="AO667" s="2" t="s">
        <v>202</v>
      </c>
      <c r="AP667" s="2">
        <v>120</v>
      </c>
      <c r="AQ667" s="2"/>
      <c r="AR667" s="2">
        <v>0.375</v>
      </c>
      <c r="AS667" s="2"/>
      <c r="AT667" s="2"/>
      <c r="AU667" s="2">
        <v>3</v>
      </c>
      <c r="AV667" s="2"/>
      <c r="AW667" s="2">
        <v>856</v>
      </c>
      <c r="AX667" s="2">
        <v>28.7</v>
      </c>
      <c r="AY667" s="2"/>
      <c r="AZ667" s="2" t="s">
        <v>508</v>
      </c>
      <c r="BA667" s="22" t="s">
        <v>512</v>
      </c>
      <c r="BB667" s="2">
        <v>1</v>
      </c>
      <c r="BC667" s="2"/>
      <c r="BD667" s="2"/>
      <c r="BE667" s="2" t="s">
        <v>227</v>
      </c>
      <c r="BF667" s="8">
        <v>1</v>
      </c>
      <c r="BG667" s="8">
        <v>10.8</v>
      </c>
      <c r="BH667" s="8"/>
      <c r="BI667" s="8" t="str">
        <f t="shared" si="4"/>
        <v xml:space="preserve"> ? </v>
      </c>
      <c r="BJ667" s="8"/>
      <c r="BK667" s="8">
        <v>855</v>
      </c>
      <c r="BL667" s="59"/>
      <c r="BM667" s="2"/>
      <c r="BN667" s="59"/>
      <c r="BO667" s="6" t="s">
        <v>508</v>
      </c>
      <c r="BP667" s="22" t="s">
        <v>512</v>
      </c>
      <c r="BQ667" s="2" t="s">
        <v>511</v>
      </c>
      <c r="BR667" s="2" t="s">
        <v>509</v>
      </c>
      <c r="BS667" s="2" t="s">
        <v>949</v>
      </c>
      <c r="BT667" s="2"/>
      <c r="BU667" s="2" t="s">
        <v>949</v>
      </c>
      <c r="BV667" s="2"/>
      <c r="BW667" s="22"/>
    </row>
    <row r="668" spans="1:227" s="6" customFormat="1">
      <c r="A668" s="20" t="s">
        <v>141</v>
      </c>
      <c r="B668" s="17" t="s">
        <v>76</v>
      </c>
      <c r="C668" s="49" t="s">
        <v>197</v>
      </c>
      <c r="D668" s="2" t="s">
        <v>494</v>
      </c>
      <c r="E668" s="2" t="s">
        <v>514</v>
      </c>
      <c r="F668" s="102">
        <v>750</v>
      </c>
      <c r="G668" s="2" t="s">
        <v>153</v>
      </c>
      <c r="H668" s="22" t="s">
        <v>163</v>
      </c>
      <c r="I668" s="2" t="s">
        <v>500</v>
      </c>
      <c r="J668" s="2" t="s">
        <v>153</v>
      </c>
      <c r="K668" s="117">
        <v>26.6</v>
      </c>
      <c r="L668" s="2"/>
      <c r="M668" s="51" t="s">
        <v>515</v>
      </c>
      <c r="N668" s="15">
        <v>40394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8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2"/>
      <c r="AM668" s="2" t="s">
        <v>153</v>
      </c>
      <c r="AN668" s="2" t="s">
        <v>429</v>
      </c>
      <c r="AO668" s="2" t="s">
        <v>202</v>
      </c>
      <c r="AP668" s="2">
        <v>120</v>
      </c>
      <c r="AQ668" s="2"/>
      <c r="AR668" s="2">
        <v>0.2</v>
      </c>
      <c r="AS668" s="2"/>
      <c r="AT668" s="2"/>
      <c r="AU668" s="2">
        <v>3</v>
      </c>
      <c r="AV668" s="2"/>
      <c r="AW668" s="2">
        <v>756</v>
      </c>
      <c r="AX668" s="2">
        <v>9.5</v>
      </c>
      <c r="AY668" s="2"/>
      <c r="AZ668" s="2" t="s">
        <v>516</v>
      </c>
      <c r="BA668" s="22" t="s">
        <v>517</v>
      </c>
      <c r="BB668" s="2">
        <v>1</v>
      </c>
      <c r="BC668" s="2"/>
      <c r="BD668" s="2"/>
      <c r="BE668" s="2" t="s">
        <v>227</v>
      </c>
      <c r="BF668" s="8">
        <v>1</v>
      </c>
      <c r="BG668" s="8">
        <v>4.8</v>
      </c>
      <c r="BH668" s="8"/>
      <c r="BI668" s="8" t="str">
        <f t="shared" si="4"/>
        <v xml:space="preserve"> ? </v>
      </c>
      <c r="BJ668" s="8"/>
      <c r="BK668" s="8">
        <v>755</v>
      </c>
      <c r="BL668" s="59">
        <v>18.600000000000001</v>
      </c>
      <c r="BM668" s="2"/>
      <c r="BN668" s="59"/>
      <c r="BO668" s="6" t="s">
        <v>516</v>
      </c>
      <c r="BP668" s="22"/>
      <c r="BQ668" s="2" t="s">
        <v>511</v>
      </c>
      <c r="BR668" s="2" t="s">
        <v>518</v>
      </c>
      <c r="BS668" s="2" t="s">
        <v>949</v>
      </c>
      <c r="BT668" s="2"/>
      <c r="BU668" s="2" t="s">
        <v>949</v>
      </c>
      <c r="BV668" s="2"/>
      <c r="BW668" s="22"/>
    </row>
    <row r="669" spans="1:227" s="6" customFormat="1">
      <c r="A669" s="20" t="s">
        <v>141</v>
      </c>
      <c r="B669" s="17" t="s">
        <v>76</v>
      </c>
      <c r="C669" s="49" t="s">
        <v>197</v>
      </c>
      <c r="D669" s="2" t="s">
        <v>349</v>
      </c>
      <c r="E669" s="2" t="s">
        <v>718</v>
      </c>
      <c r="F669" s="102" t="s">
        <v>358</v>
      </c>
      <c r="G669" s="2" t="s">
        <v>153</v>
      </c>
      <c r="H669" s="22" t="s">
        <v>163</v>
      </c>
      <c r="I669" s="2" t="s">
        <v>359</v>
      </c>
      <c r="J669" s="2" t="s">
        <v>153</v>
      </c>
      <c r="K669" s="117">
        <v>99.95</v>
      </c>
      <c r="L669" s="2"/>
      <c r="M669" s="2" t="s">
        <v>360</v>
      </c>
      <c r="N669" s="15">
        <v>40391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8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2"/>
      <c r="AM669" s="2" t="s">
        <v>153</v>
      </c>
      <c r="AN669" s="2" t="s">
        <v>352</v>
      </c>
      <c r="AO669" s="2" t="s">
        <v>202</v>
      </c>
      <c r="AP669" s="2">
        <v>120</v>
      </c>
      <c r="AQ669" s="2">
        <v>24</v>
      </c>
      <c r="AR669" s="2">
        <v>2.6</v>
      </c>
      <c r="AS669" s="2"/>
      <c r="AT669" s="2"/>
      <c r="AU669" s="2">
        <v>3</v>
      </c>
      <c r="AV669" s="2"/>
      <c r="AW669" s="2" t="s">
        <v>361</v>
      </c>
      <c r="AX669" s="2"/>
      <c r="AY669" s="2" t="s">
        <v>362</v>
      </c>
      <c r="AZ669" s="2" t="s">
        <v>363</v>
      </c>
      <c r="BA669" s="22"/>
      <c r="BB669" s="2" t="s">
        <v>153</v>
      </c>
      <c r="BC669" s="2"/>
      <c r="BE669" s="2" t="s">
        <v>364</v>
      </c>
      <c r="BF669" s="8">
        <v>2</v>
      </c>
      <c r="BG669" s="8">
        <v>18</v>
      </c>
      <c r="BH669" s="8">
        <v>3</v>
      </c>
      <c r="BI669" s="8">
        <f t="shared" si="4"/>
        <v>54</v>
      </c>
      <c r="BJ669" s="8"/>
      <c r="BK669" s="2" t="s">
        <v>365</v>
      </c>
      <c r="BL669" s="59"/>
      <c r="BM669" s="2"/>
      <c r="BN669" s="59" t="s">
        <v>366</v>
      </c>
      <c r="BO669" s="6" t="s">
        <v>367</v>
      </c>
      <c r="BP669" s="22" t="s">
        <v>368</v>
      </c>
      <c r="BQ669" s="2" t="s">
        <v>620</v>
      </c>
      <c r="BR669" s="2"/>
      <c r="BS669" s="2"/>
      <c r="BT669" s="2"/>
      <c r="BU669" s="2"/>
      <c r="BV669" s="2"/>
      <c r="BW669" s="22"/>
    </row>
    <row r="670" spans="1:227" s="6" customFormat="1">
      <c r="A670" s="20" t="s">
        <v>141</v>
      </c>
      <c r="B670" s="17" t="s">
        <v>76</v>
      </c>
      <c r="C670" s="49" t="s">
        <v>197</v>
      </c>
      <c r="D670" s="2" t="s">
        <v>349</v>
      </c>
      <c r="E670" s="2" t="s">
        <v>717</v>
      </c>
      <c r="F670" s="102" t="s">
        <v>350</v>
      </c>
      <c r="G670" s="2" t="s">
        <v>153</v>
      </c>
      <c r="H670" s="22" t="s">
        <v>163</v>
      </c>
      <c r="I670" s="2" t="s">
        <v>314</v>
      </c>
      <c r="J670" s="2" t="s">
        <v>153</v>
      </c>
      <c r="K670" s="117">
        <v>263.95</v>
      </c>
      <c r="L670" s="2"/>
      <c r="M670" s="2" t="s">
        <v>351</v>
      </c>
      <c r="N670" s="15">
        <v>40391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8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2"/>
      <c r="AM670" s="2" t="s">
        <v>153</v>
      </c>
      <c r="AN670" s="2" t="s">
        <v>352</v>
      </c>
      <c r="AO670" s="2" t="s">
        <v>202</v>
      </c>
      <c r="AP670" s="2">
        <v>120</v>
      </c>
      <c r="AQ670" s="2">
        <v>18</v>
      </c>
      <c r="AR670" s="2"/>
      <c r="AS670" s="2"/>
      <c r="AT670" s="2"/>
      <c r="AU670" s="2">
        <v>0.75</v>
      </c>
      <c r="AV670" s="2"/>
      <c r="AW670" s="2" t="s">
        <v>353</v>
      </c>
      <c r="AX670" s="2"/>
      <c r="AY670" s="2" t="s">
        <v>354</v>
      </c>
      <c r="AZ670" s="2" t="s">
        <v>355</v>
      </c>
      <c r="BA670" s="22"/>
      <c r="BB670" s="2" t="s">
        <v>153</v>
      </c>
      <c r="BC670" s="2"/>
      <c r="BE670" s="2" t="s">
        <v>227</v>
      </c>
      <c r="BF670" s="8">
        <v>2</v>
      </c>
      <c r="BG670" s="8">
        <v>18</v>
      </c>
      <c r="BH670" s="8">
        <v>3</v>
      </c>
      <c r="BI670" s="8">
        <f t="shared" si="4"/>
        <v>54</v>
      </c>
      <c r="BJ670" s="8"/>
      <c r="BK670" s="2" t="s">
        <v>356</v>
      </c>
      <c r="BL670" s="59"/>
      <c r="BM670" s="2"/>
      <c r="BN670" s="59"/>
      <c r="BO670" s="6" t="s">
        <v>357</v>
      </c>
      <c r="BP670" s="22" t="s">
        <v>351</v>
      </c>
      <c r="BQ670" s="2" t="s">
        <v>620</v>
      </c>
      <c r="BR670" s="2"/>
      <c r="BS670" s="2"/>
      <c r="BT670" s="2"/>
      <c r="BU670" s="2"/>
      <c r="BV670" s="2"/>
      <c r="BW670" s="22"/>
    </row>
    <row r="671" spans="1:227" s="6" customFormat="1">
      <c r="A671" s="20" t="s">
        <v>141</v>
      </c>
      <c r="B671" s="17" t="s">
        <v>76</v>
      </c>
      <c r="C671" s="49" t="s">
        <v>197</v>
      </c>
      <c r="D671" s="2" t="s">
        <v>349</v>
      </c>
      <c r="E671" s="2" t="s">
        <v>719</v>
      </c>
      <c r="F671" s="102" t="s">
        <v>720</v>
      </c>
      <c r="G671" s="2" t="s">
        <v>153</v>
      </c>
      <c r="H671" s="22" t="s">
        <v>163</v>
      </c>
      <c r="I671" s="2" t="s">
        <v>200</v>
      </c>
      <c r="J671" s="2" t="s">
        <v>153</v>
      </c>
      <c r="K671" s="117">
        <v>159</v>
      </c>
      <c r="L671" s="2"/>
      <c r="M671" s="2" t="s">
        <v>722</v>
      </c>
      <c r="N671" s="15">
        <v>40401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8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2"/>
      <c r="AM671" s="2" t="s">
        <v>153</v>
      </c>
      <c r="AN671" s="2"/>
      <c r="AO671" s="2" t="s">
        <v>202</v>
      </c>
      <c r="AP671" s="2">
        <v>120</v>
      </c>
      <c r="AQ671" s="2"/>
      <c r="AR671" s="2"/>
      <c r="AS671" s="2"/>
      <c r="AT671" s="2"/>
      <c r="AU671" s="2">
        <v>0.66</v>
      </c>
      <c r="AV671" s="2"/>
      <c r="AW671" s="2" t="s">
        <v>723</v>
      </c>
      <c r="AX671" s="2"/>
      <c r="AY671" s="2"/>
      <c r="AZ671" s="2" t="s">
        <v>726</v>
      </c>
      <c r="BA671" s="22"/>
      <c r="BB671" s="2">
        <v>2</v>
      </c>
      <c r="BC671" s="2"/>
      <c r="BD671" s="2"/>
      <c r="BE671" s="2" t="s">
        <v>227</v>
      </c>
      <c r="BF671" s="8">
        <v>1</v>
      </c>
      <c r="BG671" s="8">
        <v>18</v>
      </c>
      <c r="BH671" s="8">
        <v>1.5</v>
      </c>
      <c r="BI671" s="8">
        <f t="shared" si="4"/>
        <v>27</v>
      </c>
      <c r="BJ671" s="8"/>
      <c r="BK671" s="2" t="s">
        <v>727</v>
      </c>
      <c r="BL671" s="59"/>
      <c r="BM671" s="2"/>
      <c r="BN671" s="59"/>
      <c r="BO671" s="2" t="s">
        <v>726</v>
      </c>
      <c r="BP671" s="22"/>
      <c r="BQ671" s="2" t="s">
        <v>620</v>
      </c>
      <c r="BR671" s="2"/>
      <c r="BS671" s="2"/>
      <c r="BT671" s="2"/>
      <c r="BU671" s="2"/>
      <c r="BV671" s="2"/>
      <c r="BW671" s="2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</row>
    <row r="672" spans="1:227" s="6" customFormat="1">
      <c r="A672" s="20" t="s">
        <v>141</v>
      </c>
      <c r="B672" s="17" t="s">
        <v>76</v>
      </c>
      <c r="C672" s="49" t="s">
        <v>197</v>
      </c>
      <c r="D672" s="2" t="s">
        <v>349</v>
      </c>
      <c r="E672" s="2" t="s">
        <v>725</v>
      </c>
      <c r="F672" s="102" t="s">
        <v>720</v>
      </c>
      <c r="G672" s="2" t="s">
        <v>153</v>
      </c>
      <c r="H672" s="22" t="s">
        <v>163</v>
      </c>
      <c r="I672" s="2" t="s">
        <v>200</v>
      </c>
      <c r="J672" s="2" t="s">
        <v>153</v>
      </c>
      <c r="K672" s="117">
        <v>129</v>
      </c>
      <c r="L672" s="2"/>
      <c r="M672" s="2" t="s">
        <v>724</v>
      </c>
      <c r="N672" s="15">
        <v>40401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8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2"/>
      <c r="AM672" s="2" t="s">
        <v>153</v>
      </c>
      <c r="AN672" s="2"/>
      <c r="AO672" s="2" t="s">
        <v>202</v>
      </c>
      <c r="AP672" s="2">
        <v>120</v>
      </c>
      <c r="AQ672" s="2"/>
      <c r="AR672" s="2"/>
      <c r="AS672" s="2"/>
      <c r="AT672" s="2"/>
      <c r="AU672" s="2">
        <v>0.6</v>
      </c>
      <c r="AV672" s="2"/>
      <c r="AW672" s="6" t="s">
        <v>729</v>
      </c>
      <c r="AX672" s="2"/>
      <c r="AY672" s="2"/>
      <c r="AZ672" s="2" t="s">
        <v>728</v>
      </c>
      <c r="BA672" s="22"/>
      <c r="BB672" s="2">
        <v>2</v>
      </c>
      <c r="BC672" s="2"/>
      <c r="BD672" s="2"/>
      <c r="BE672" s="2" t="s">
        <v>227</v>
      </c>
      <c r="BF672" s="8">
        <v>1</v>
      </c>
      <c r="BG672" s="8">
        <v>18</v>
      </c>
      <c r="BH672" s="8">
        <v>1.5</v>
      </c>
      <c r="BI672" s="8">
        <f t="shared" si="4"/>
        <v>27</v>
      </c>
      <c r="BJ672" s="8"/>
      <c r="BK672" s="2"/>
      <c r="BL672" s="59"/>
      <c r="BM672" s="2"/>
      <c r="BN672" s="59"/>
      <c r="BO672" s="2" t="s">
        <v>728</v>
      </c>
      <c r="BP672" s="22"/>
      <c r="BQ672" s="2" t="s">
        <v>620</v>
      </c>
      <c r="BR672" s="2"/>
      <c r="BS672" s="2"/>
      <c r="BT672" s="2"/>
      <c r="BU672" s="2"/>
      <c r="BV672" s="2"/>
      <c r="BW672" s="2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</row>
    <row r="673" spans="1:119" s="6" customFormat="1">
      <c r="A673" s="20" t="s">
        <v>141</v>
      </c>
      <c r="B673" s="17" t="s">
        <v>76</v>
      </c>
      <c r="C673" s="49" t="s">
        <v>197</v>
      </c>
      <c r="D673" s="2" t="s">
        <v>377</v>
      </c>
      <c r="E673" s="2" t="s">
        <v>759</v>
      </c>
      <c r="F673" s="102" t="s">
        <v>760</v>
      </c>
      <c r="G673" s="2" t="s">
        <v>153</v>
      </c>
      <c r="H673" s="22" t="s">
        <v>163</v>
      </c>
      <c r="I673" s="2" t="s">
        <v>217</v>
      </c>
      <c r="J673" s="2" t="s">
        <v>153</v>
      </c>
      <c r="K673" s="115">
        <v>279</v>
      </c>
      <c r="L673" s="2" t="s">
        <v>153</v>
      </c>
      <c r="M673" t="s">
        <v>771</v>
      </c>
      <c r="N673" s="15">
        <v>40401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8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2"/>
      <c r="AM673" s="2" t="s">
        <v>153</v>
      </c>
      <c r="AN673" s="65" t="s">
        <v>372</v>
      </c>
      <c r="AO673" s="66" t="s">
        <v>372</v>
      </c>
      <c r="AP673" s="66" t="s">
        <v>372</v>
      </c>
      <c r="AQ673" s="66" t="s">
        <v>372</v>
      </c>
      <c r="AR673" s="66" t="s">
        <v>372</v>
      </c>
      <c r="AS673" s="66" t="s">
        <v>372</v>
      </c>
      <c r="AT673" s="66" t="s">
        <v>372</v>
      </c>
      <c r="AU673" s="2">
        <v>0.25</v>
      </c>
      <c r="AV673" s="66" t="s">
        <v>372</v>
      </c>
      <c r="AW673" s="141" t="s">
        <v>372</v>
      </c>
      <c r="AX673" s="65" t="s">
        <v>372</v>
      </c>
      <c r="AY673" s="65" t="s">
        <v>372</v>
      </c>
      <c r="AZ673" s="65" t="s">
        <v>372</v>
      </c>
      <c r="BA673" s="75" t="s">
        <v>372</v>
      </c>
      <c r="BB673" s="2" t="s">
        <v>153</v>
      </c>
      <c r="BC673" s="67" t="s">
        <v>372</v>
      </c>
      <c r="BD673" s="67" t="s">
        <v>372</v>
      </c>
      <c r="BE673" s="2" t="s">
        <v>227</v>
      </c>
      <c r="BF673" s="2">
        <v>2</v>
      </c>
      <c r="BG673" s="2">
        <v>18</v>
      </c>
      <c r="BH673" s="2">
        <v>1.5</v>
      </c>
      <c r="BI673" s="2">
        <v>27</v>
      </c>
      <c r="BJ673" s="2"/>
      <c r="BK673" s="66" t="s">
        <v>372</v>
      </c>
      <c r="BL673" s="66" t="s">
        <v>372</v>
      </c>
      <c r="BM673" s="66" t="s">
        <v>372</v>
      </c>
      <c r="BN673" s="2" t="s">
        <v>777</v>
      </c>
      <c r="BO673" s="2" t="s">
        <v>778</v>
      </c>
      <c r="BP673" s="22"/>
      <c r="BQ673" s="2"/>
      <c r="BR673" s="2"/>
      <c r="BS673" s="2"/>
      <c r="BT673" s="2"/>
      <c r="BU673" s="2"/>
      <c r="BV673" s="2"/>
      <c r="BW673" s="22"/>
      <c r="DI673" s="2"/>
      <c r="DJ673" s="2"/>
      <c r="DK673" s="2"/>
      <c r="DL673" s="2"/>
      <c r="DM673" s="2"/>
      <c r="DN673" s="2"/>
      <c r="DO673" s="2"/>
    </row>
    <row r="674" spans="1:119" s="6" customFormat="1">
      <c r="A674" s="20" t="s">
        <v>141</v>
      </c>
      <c r="B674" s="17" t="s">
        <v>76</v>
      </c>
      <c r="C674" s="49" t="s">
        <v>197</v>
      </c>
      <c r="D674" s="2" t="s">
        <v>377</v>
      </c>
      <c r="E674" s="2" t="s">
        <v>761</v>
      </c>
      <c r="F674" s="102" t="s">
        <v>762</v>
      </c>
      <c r="G674" s="2" t="s">
        <v>153</v>
      </c>
      <c r="H674" s="22" t="s">
        <v>163</v>
      </c>
      <c r="I674" s="2" t="s">
        <v>217</v>
      </c>
      <c r="J674" s="2" t="s">
        <v>153</v>
      </c>
      <c r="K674" s="115">
        <v>329</v>
      </c>
      <c r="L674" s="2" t="s">
        <v>153</v>
      </c>
      <c r="M674" t="s">
        <v>772</v>
      </c>
      <c r="N674" s="15">
        <v>40401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8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2"/>
      <c r="AM674" s="2" t="s">
        <v>153</v>
      </c>
      <c r="AN674" s="65" t="s">
        <v>372</v>
      </c>
      <c r="AO674" s="66" t="s">
        <v>372</v>
      </c>
      <c r="AP674" s="66" t="s">
        <v>372</v>
      </c>
      <c r="AQ674" s="66" t="s">
        <v>372</v>
      </c>
      <c r="AR674" s="66" t="s">
        <v>372</v>
      </c>
      <c r="AS674" s="66" t="s">
        <v>372</v>
      </c>
      <c r="AT674" s="66" t="s">
        <v>372</v>
      </c>
      <c r="AU674" s="2">
        <v>0.5</v>
      </c>
      <c r="AV674" s="66" t="s">
        <v>372</v>
      </c>
      <c r="AW674" s="66" t="s">
        <v>372</v>
      </c>
      <c r="AX674" s="65" t="s">
        <v>372</v>
      </c>
      <c r="AY674" s="65" t="s">
        <v>372</v>
      </c>
      <c r="AZ674" s="65" t="s">
        <v>372</v>
      </c>
      <c r="BA674" s="75" t="s">
        <v>372</v>
      </c>
      <c r="BB674" s="2" t="s">
        <v>153</v>
      </c>
      <c r="BC674" s="67" t="s">
        <v>372</v>
      </c>
      <c r="BD674" s="67" t="s">
        <v>372</v>
      </c>
      <c r="BE674" s="2" t="s">
        <v>227</v>
      </c>
      <c r="BF674" s="2">
        <v>2</v>
      </c>
      <c r="BG674" s="2">
        <v>18</v>
      </c>
      <c r="BH674" s="2">
        <v>3</v>
      </c>
      <c r="BI674" s="2">
        <v>54</v>
      </c>
      <c r="BJ674" s="2"/>
      <c r="BK674" s="66" t="s">
        <v>372</v>
      </c>
      <c r="BL674" s="66" t="s">
        <v>372</v>
      </c>
      <c r="BM674" s="66" t="s">
        <v>372</v>
      </c>
      <c r="BN674" s="2" t="s">
        <v>779</v>
      </c>
      <c r="BO674" s="2" t="s">
        <v>778</v>
      </c>
      <c r="BP674" s="22"/>
      <c r="BQ674" s="2"/>
      <c r="BR674" s="2"/>
      <c r="BS674" s="2"/>
      <c r="BT674" s="2"/>
      <c r="BU674" s="2"/>
      <c r="BV674" s="2"/>
      <c r="BW674" s="22"/>
      <c r="DI674" s="2"/>
      <c r="DJ674" s="2"/>
      <c r="DK674" s="2"/>
      <c r="DL674" s="2"/>
      <c r="DM674" s="2"/>
      <c r="DN674" s="2"/>
      <c r="DO674" s="2"/>
    </row>
    <row r="675" spans="1:119" s="6" customFormat="1">
      <c r="A675" s="20" t="s">
        <v>141</v>
      </c>
      <c r="B675" s="17" t="s">
        <v>76</v>
      </c>
      <c r="C675" s="49" t="s">
        <v>197</v>
      </c>
      <c r="D675" s="2" t="s">
        <v>377</v>
      </c>
      <c r="E675" s="2" t="s">
        <v>763</v>
      </c>
      <c r="F675" s="102" t="s">
        <v>764</v>
      </c>
      <c r="G675" s="2" t="s">
        <v>153</v>
      </c>
      <c r="H675" s="22" t="s">
        <v>163</v>
      </c>
      <c r="I675" s="2" t="s">
        <v>217</v>
      </c>
      <c r="J675" s="2" t="s">
        <v>153</v>
      </c>
      <c r="K675" s="115">
        <v>199</v>
      </c>
      <c r="L675" s="2" t="s">
        <v>153</v>
      </c>
      <c r="M675" s="6" t="s">
        <v>773</v>
      </c>
      <c r="N675" s="15">
        <v>40401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8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2"/>
      <c r="AM675" s="2" t="s">
        <v>153</v>
      </c>
      <c r="AN675" s="65" t="s">
        <v>372</v>
      </c>
      <c r="AO675" s="66" t="s">
        <v>372</v>
      </c>
      <c r="AP675" s="66" t="s">
        <v>372</v>
      </c>
      <c r="AQ675" s="66" t="s">
        <v>372</v>
      </c>
      <c r="AR675" s="66" t="s">
        <v>372</v>
      </c>
      <c r="AS675" s="66" t="s">
        <v>372</v>
      </c>
      <c r="AT675" s="66" t="s">
        <v>372</v>
      </c>
      <c r="AU675" s="2">
        <v>0.25</v>
      </c>
      <c r="AV675" s="66" t="s">
        <v>372</v>
      </c>
      <c r="AW675" s="66" t="s">
        <v>372</v>
      </c>
      <c r="AX675" s="65" t="s">
        <v>372</v>
      </c>
      <c r="AY675" s="65" t="s">
        <v>372</v>
      </c>
      <c r="AZ675" s="65" t="s">
        <v>372</v>
      </c>
      <c r="BA675" s="75" t="s">
        <v>372</v>
      </c>
      <c r="BB675" s="2" t="s">
        <v>153</v>
      </c>
      <c r="BC675" s="67" t="s">
        <v>372</v>
      </c>
      <c r="BD675" s="67" t="s">
        <v>372</v>
      </c>
      <c r="BE675" s="2" t="s">
        <v>227</v>
      </c>
      <c r="BF675" s="2">
        <v>2</v>
      </c>
      <c r="BG675" s="2">
        <v>18</v>
      </c>
      <c r="BH675" s="2">
        <v>1.5</v>
      </c>
      <c r="BI675" s="2">
        <v>27</v>
      </c>
      <c r="BJ675" s="2"/>
      <c r="BK675" s="66" t="s">
        <v>372</v>
      </c>
      <c r="BL675" s="66" t="s">
        <v>372</v>
      </c>
      <c r="BM675" s="66" t="s">
        <v>372</v>
      </c>
      <c r="BN675" s="66" t="s">
        <v>372</v>
      </c>
      <c r="BO675" s="2" t="s">
        <v>778</v>
      </c>
      <c r="BP675" s="22"/>
      <c r="BQ675" s="2"/>
      <c r="BR675" s="2"/>
      <c r="BS675" s="2"/>
      <c r="BT675" s="2"/>
      <c r="BU675" s="2"/>
      <c r="BV675" s="2"/>
      <c r="BW675" s="22"/>
      <c r="DI675" s="2"/>
      <c r="DJ675" s="2"/>
      <c r="DK675" s="2"/>
      <c r="DL675" s="2"/>
      <c r="DM675" s="2"/>
      <c r="DN675" s="2"/>
      <c r="DO675" s="2"/>
    </row>
    <row r="676" spans="1:119" s="6" customFormat="1">
      <c r="A676" s="20" t="s">
        <v>141</v>
      </c>
      <c r="B676" s="17" t="s">
        <v>76</v>
      </c>
      <c r="C676" s="49" t="s">
        <v>197</v>
      </c>
      <c r="D676" s="2" t="s">
        <v>377</v>
      </c>
      <c r="E676" s="2" t="s">
        <v>765</v>
      </c>
      <c r="F676" s="102" t="s">
        <v>766</v>
      </c>
      <c r="G676" s="2" t="s">
        <v>153</v>
      </c>
      <c r="H676" s="22" t="s">
        <v>163</v>
      </c>
      <c r="I676" s="2" t="s">
        <v>217</v>
      </c>
      <c r="J676" s="2" t="s">
        <v>153</v>
      </c>
      <c r="K676" s="115">
        <v>214</v>
      </c>
      <c r="L676" s="2" t="s">
        <v>153</v>
      </c>
      <c r="M676" t="s">
        <v>774</v>
      </c>
      <c r="N676" s="15">
        <v>40401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8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2"/>
      <c r="AM676" s="2" t="s">
        <v>153</v>
      </c>
      <c r="AN676" s="65" t="s">
        <v>372</v>
      </c>
      <c r="AO676" s="66" t="s">
        <v>372</v>
      </c>
      <c r="AP676" s="66" t="s">
        <v>372</v>
      </c>
      <c r="AQ676" s="66" t="s">
        <v>372</v>
      </c>
      <c r="AR676" s="66" t="s">
        <v>372</v>
      </c>
      <c r="AS676" s="66" t="s">
        <v>372</v>
      </c>
      <c r="AT676" s="66" t="s">
        <v>372</v>
      </c>
      <c r="AU676" s="2">
        <v>0.25</v>
      </c>
      <c r="AV676" s="66" t="s">
        <v>372</v>
      </c>
      <c r="AW676" s="66" t="s">
        <v>372</v>
      </c>
      <c r="AX676" s="65" t="s">
        <v>372</v>
      </c>
      <c r="AY676" s="65" t="s">
        <v>372</v>
      </c>
      <c r="AZ676" s="65" t="s">
        <v>372</v>
      </c>
      <c r="BA676" s="75" t="s">
        <v>372</v>
      </c>
      <c r="BB676" s="2" t="s">
        <v>153</v>
      </c>
      <c r="BC676" s="67" t="s">
        <v>372</v>
      </c>
      <c r="BD676" s="67" t="s">
        <v>372</v>
      </c>
      <c r="BE676" s="2" t="s">
        <v>227</v>
      </c>
      <c r="BF676" s="2">
        <v>2</v>
      </c>
      <c r="BG676" s="2">
        <v>18</v>
      </c>
      <c r="BH676" s="2">
        <v>1.5</v>
      </c>
      <c r="BI676" s="2">
        <v>27</v>
      </c>
      <c r="BJ676" s="2"/>
      <c r="BK676" s="66" t="s">
        <v>372</v>
      </c>
      <c r="BL676" s="66" t="s">
        <v>372</v>
      </c>
      <c r="BM676" s="66" t="s">
        <v>372</v>
      </c>
      <c r="BN676" s="66" t="s">
        <v>372</v>
      </c>
      <c r="BO676" s="2" t="s">
        <v>778</v>
      </c>
      <c r="BP676" s="22"/>
      <c r="BQ676" s="2"/>
      <c r="BR676" s="2"/>
      <c r="BS676" s="2"/>
      <c r="BT676" s="2"/>
      <c r="BU676" s="2"/>
      <c r="BV676" s="2"/>
      <c r="BW676" s="22"/>
      <c r="DI676" s="2"/>
      <c r="DJ676" s="2"/>
      <c r="DK676" s="2"/>
      <c r="DL676" s="2"/>
      <c r="DM676" s="2"/>
      <c r="DN676" s="2"/>
      <c r="DO676" s="2"/>
    </row>
    <row r="677" spans="1:119" s="6" customFormat="1">
      <c r="A677" s="20" t="s">
        <v>141</v>
      </c>
      <c r="B677" s="17" t="s">
        <v>76</v>
      </c>
      <c r="C677" s="49" t="s">
        <v>197</v>
      </c>
      <c r="D677" s="2" t="s">
        <v>377</v>
      </c>
      <c r="E677" s="2" t="s">
        <v>767</v>
      </c>
      <c r="F677" s="171" t="s">
        <v>768</v>
      </c>
      <c r="G677" s="2" t="s">
        <v>153</v>
      </c>
      <c r="H677" s="22" t="s">
        <v>163</v>
      </c>
      <c r="I677" s="2" t="s">
        <v>217</v>
      </c>
      <c r="J677" s="2" t="s">
        <v>153</v>
      </c>
      <c r="K677" s="115">
        <v>279</v>
      </c>
      <c r="L677" s="2" t="s">
        <v>153</v>
      </c>
      <c r="M677" t="s">
        <v>775</v>
      </c>
      <c r="N677" s="15">
        <v>40401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8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2"/>
      <c r="AM677" s="2" t="s">
        <v>153</v>
      </c>
      <c r="AN677" s="65" t="s">
        <v>372</v>
      </c>
      <c r="AO677" s="66" t="s">
        <v>372</v>
      </c>
      <c r="AP677" s="66" t="s">
        <v>372</v>
      </c>
      <c r="AQ677" s="66" t="s">
        <v>372</v>
      </c>
      <c r="AR677" s="66" t="s">
        <v>372</v>
      </c>
      <c r="AS677" s="66" t="s">
        <v>372</v>
      </c>
      <c r="AT677" s="66" t="s">
        <v>372</v>
      </c>
      <c r="AU677" s="2">
        <v>0.5</v>
      </c>
      <c r="AV677" s="66" t="s">
        <v>372</v>
      </c>
      <c r="AW677" s="2" t="s">
        <v>392</v>
      </c>
      <c r="AX677" s="65" t="s">
        <v>372</v>
      </c>
      <c r="AY677" s="65" t="s">
        <v>372</v>
      </c>
      <c r="AZ677" s="65" t="s">
        <v>372</v>
      </c>
      <c r="BA677" s="75" t="s">
        <v>372</v>
      </c>
      <c r="BB677" s="2" t="s">
        <v>153</v>
      </c>
      <c r="BC677" s="67" t="s">
        <v>372</v>
      </c>
      <c r="BD677" s="67" t="s">
        <v>372</v>
      </c>
      <c r="BE677" s="2" t="s">
        <v>227</v>
      </c>
      <c r="BF677" s="2">
        <v>1</v>
      </c>
      <c r="BG677" s="2">
        <v>18</v>
      </c>
      <c r="BH677" s="2">
        <v>3</v>
      </c>
      <c r="BI677" s="2">
        <v>54</v>
      </c>
      <c r="BJ677" s="2"/>
      <c r="BK677" s="66" t="s">
        <v>372</v>
      </c>
      <c r="BL677" s="66" t="s">
        <v>372</v>
      </c>
      <c r="BM677" s="66" t="s">
        <v>372</v>
      </c>
      <c r="BN677" s="2" t="s">
        <v>780</v>
      </c>
      <c r="BO677" s="2" t="s">
        <v>778</v>
      </c>
      <c r="BP677" s="22"/>
      <c r="BQ677" s="2"/>
      <c r="BR677" s="2"/>
      <c r="BS677" s="2"/>
      <c r="BT677" s="2"/>
      <c r="BU677" s="2"/>
      <c r="BV677" s="2"/>
      <c r="BW677" s="22"/>
      <c r="DI677" s="2"/>
      <c r="DJ677" s="2"/>
      <c r="DK677" s="2"/>
      <c r="DL677" s="2"/>
      <c r="DM677" s="2"/>
      <c r="DN677" s="2"/>
      <c r="DO677" s="2"/>
    </row>
    <row r="678" spans="1:119" s="6" customFormat="1">
      <c r="A678" s="20" t="s">
        <v>141</v>
      </c>
      <c r="B678" s="17" t="s">
        <v>76</v>
      </c>
      <c r="C678" s="49" t="s">
        <v>197</v>
      </c>
      <c r="D678" s="2" t="s">
        <v>377</v>
      </c>
      <c r="E678" s="2" t="s">
        <v>769</v>
      </c>
      <c r="F678" s="102" t="s">
        <v>770</v>
      </c>
      <c r="G678" s="2" t="s">
        <v>153</v>
      </c>
      <c r="H678" s="22" t="s">
        <v>163</v>
      </c>
      <c r="I678" s="2" t="s">
        <v>217</v>
      </c>
      <c r="J678" s="2" t="s">
        <v>153</v>
      </c>
      <c r="K678" s="115">
        <v>269</v>
      </c>
      <c r="L678" s="2" t="s">
        <v>153</v>
      </c>
      <c r="M678" s="6" t="s">
        <v>776</v>
      </c>
      <c r="N678" s="15">
        <v>40401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8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2"/>
      <c r="AM678" s="2" t="s">
        <v>153</v>
      </c>
      <c r="AN678" s="65" t="s">
        <v>372</v>
      </c>
      <c r="AO678" s="66" t="s">
        <v>372</v>
      </c>
      <c r="AP678" s="66" t="s">
        <v>372</v>
      </c>
      <c r="AQ678" s="66" t="s">
        <v>372</v>
      </c>
      <c r="AR678" s="66" t="s">
        <v>372</v>
      </c>
      <c r="AS678" s="66" t="s">
        <v>372</v>
      </c>
      <c r="AT678" s="66" t="s">
        <v>372</v>
      </c>
      <c r="AU678" s="2">
        <v>0.5</v>
      </c>
      <c r="AV678" s="66" t="s">
        <v>372</v>
      </c>
      <c r="AW678" s="2" t="s">
        <v>392</v>
      </c>
      <c r="AX678" s="65" t="s">
        <v>372</v>
      </c>
      <c r="AY678" s="65" t="s">
        <v>372</v>
      </c>
      <c r="AZ678" s="65" t="s">
        <v>372</v>
      </c>
      <c r="BA678" s="75" t="s">
        <v>372</v>
      </c>
      <c r="BB678" s="2" t="s">
        <v>153</v>
      </c>
      <c r="BC678" s="67" t="s">
        <v>372</v>
      </c>
      <c r="BD678" s="67" t="s">
        <v>372</v>
      </c>
      <c r="BE678" s="2" t="s">
        <v>227</v>
      </c>
      <c r="BF678" s="2">
        <v>1</v>
      </c>
      <c r="BG678" s="2">
        <v>18</v>
      </c>
      <c r="BH678" s="2">
        <v>3</v>
      </c>
      <c r="BI678" s="2">
        <v>54</v>
      </c>
      <c r="BJ678" s="2"/>
      <c r="BK678" s="66" t="s">
        <v>372</v>
      </c>
      <c r="BL678" s="66" t="s">
        <v>372</v>
      </c>
      <c r="BM678" s="66" t="s">
        <v>372</v>
      </c>
      <c r="BN678" s="66" t="s">
        <v>372</v>
      </c>
      <c r="BO678" s="2" t="s">
        <v>778</v>
      </c>
      <c r="BP678" s="22"/>
      <c r="BQ678" s="2"/>
      <c r="BR678" s="2"/>
      <c r="BS678" s="2"/>
      <c r="BT678" s="2"/>
      <c r="BU678" s="2"/>
      <c r="BV678" s="2"/>
      <c r="BW678" s="22"/>
      <c r="DI678" s="2"/>
      <c r="DJ678" s="2"/>
      <c r="DK678" s="2"/>
      <c r="DL678" s="2"/>
      <c r="DM678" s="2"/>
      <c r="DN678" s="2"/>
      <c r="DO678" s="2"/>
    </row>
    <row r="679" spans="1:119" s="6" customFormat="1">
      <c r="A679" s="20" t="s">
        <v>141</v>
      </c>
      <c r="B679" s="17" t="s">
        <v>76</v>
      </c>
      <c r="C679" s="49" t="s">
        <v>197</v>
      </c>
      <c r="D679" s="2" t="s">
        <v>567</v>
      </c>
      <c r="E679" s="2" t="s">
        <v>681</v>
      </c>
      <c r="F679" s="102" t="s">
        <v>682</v>
      </c>
      <c r="G679" s="2" t="s">
        <v>153</v>
      </c>
      <c r="H679" s="22" t="s">
        <v>163</v>
      </c>
      <c r="I679" s="2" t="s">
        <v>225</v>
      </c>
      <c r="J679" s="2" t="s">
        <v>153</v>
      </c>
      <c r="K679" s="117">
        <v>94.99</v>
      </c>
      <c r="L679" s="2"/>
      <c r="M679" s="2" t="s">
        <v>683</v>
      </c>
      <c r="N679" s="15">
        <v>40401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8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2"/>
      <c r="AM679" s="2" t="s">
        <v>153</v>
      </c>
      <c r="AN679" s="2"/>
      <c r="AO679" s="2" t="s">
        <v>202</v>
      </c>
      <c r="AP679" s="2"/>
      <c r="AQ679" s="2"/>
      <c r="AR679" s="2"/>
      <c r="AS679" s="2"/>
      <c r="AT679" s="2"/>
      <c r="AU679" s="2"/>
      <c r="AV679" s="2"/>
      <c r="AW679" s="2" t="s">
        <v>684</v>
      </c>
      <c r="AX679" s="59"/>
      <c r="AY679" s="2" t="s">
        <v>686</v>
      </c>
      <c r="AZ679" s="2" t="s">
        <v>685</v>
      </c>
      <c r="BA679" s="22" t="s">
        <v>687</v>
      </c>
      <c r="BB679" s="2">
        <v>1</v>
      </c>
      <c r="BC679" s="2"/>
      <c r="BD679" s="2"/>
      <c r="BE679" s="2" t="s">
        <v>364</v>
      </c>
      <c r="BF679" s="8">
        <v>1</v>
      </c>
      <c r="BG679" s="8">
        <v>2.4</v>
      </c>
      <c r="BH679" s="8">
        <v>3</v>
      </c>
      <c r="BI679" s="8">
        <f t="shared" ref="BI679:BI693" si="5">IF((BH679=0)," ? ",(BG679*BH679))</f>
        <v>7.1999999999999993</v>
      </c>
      <c r="BJ679" s="8"/>
      <c r="BK679" s="2" t="s">
        <v>688</v>
      </c>
      <c r="BL679" s="60"/>
      <c r="BM679" s="2"/>
      <c r="BN679" s="59"/>
      <c r="BO679" s="6" t="s">
        <v>689</v>
      </c>
      <c r="BP679" s="22" t="s">
        <v>699</v>
      </c>
      <c r="BQ679" s="2" t="s">
        <v>620</v>
      </c>
      <c r="BR679" s="2"/>
      <c r="BS679" s="2"/>
      <c r="BT679" s="2"/>
      <c r="BU679" s="2"/>
      <c r="BV679" s="2"/>
      <c r="BW679" s="22"/>
    </row>
    <row r="680" spans="1:119" s="6" customFormat="1">
      <c r="A680" s="20" t="s">
        <v>141</v>
      </c>
      <c r="B680" s="17" t="s">
        <v>76</v>
      </c>
      <c r="C680" s="49" t="s">
        <v>197</v>
      </c>
      <c r="D680" s="2" t="s">
        <v>567</v>
      </c>
      <c r="E680" s="2" t="s">
        <v>659</v>
      </c>
      <c r="F680" s="102" t="s">
        <v>660</v>
      </c>
      <c r="G680" s="2" t="s">
        <v>153</v>
      </c>
      <c r="H680" s="22" t="s">
        <v>163</v>
      </c>
      <c r="I680" s="2" t="s">
        <v>225</v>
      </c>
      <c r="J680" s="2" t="s">
        <v>153</v>
      </c>
      <c r="K680" s="117">
        <v>149</v>
      </c>
      <c r="L680" s="2"/>
      <c r="M680" s="2" t="s">
        <v>661</v>
      </c>
      <c r="N680" s="15">
        <v>40401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8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2"/>
      <c r="AM680" s="2" t="s">
        <v>153</v>
      </c>
      <c r="AN680" s="2"/>
      <c r="AO680" s="2" t="s">
        <v>202</v>
      </c>
      <c r="AP680" s="2">
        <v>120</v>
      </c>
      <c r="AQ680" s="2"/>
      <c r="AR680" s="2"/>
      <c r="AS680" s="2"/>
      <c r="AT680" s="2"/>
      <c r="AU680" s="2">
        <v>0.5</v>
      </c>
      <c r="AV680" s="2"/>
      <c r="AW680" s="2" t="s">
        <v>662</v>
      </c>
      <c r="AX680" s="59"/>
      <c r="AY680" s="2"/>
      <c r="AZ680" s="2" t="s">
        <v>664</v>
      </c>
      <c r="BA680" s="22" t="s">
        <v>663</v>
      </c>
      <c r="BB680" s="2">
        <v>1</v>
      </c>
      <c r="BC680" s="2" t="s">
        <v>665</v>
      </c>
      <c r="BD680" s="2" t="s">
        <v>666</v>
      </c>
      <c r="BE680" s="2" t="s">
        <v>227</v>
      </c>
      <c r="BF680" s="8">
        <v>1</v>
      </c>
      <c r="BG680" s="8">
        <v>12</v>
      </c>
      <c r="BH680" s="8">
        <v>1.4</v>
      </c>
      <c r="BI680" s="8">
        <f t="shared" si="5"/>
        <v>16.799999999999997</v>
      </c>
      <c r="BJ680" s="8"/>
      <c r="BK680" s="2" t="s">
        <v>667</v>
      </c>
      <c r="BL680" s="60"/>
      <c r="BM680" s="2"/>
      <c r="BN680" s="59"/>
      <c r="BO680" s="6" t="s">
        <v>668</v>
      </c>
      <c r="BP680" s="22" t="s">
        <v>664</v>
      </c>
      <c r="BQ680" s="2" t="s">
        <v>620</v>
      </c>
      <c r="BR680" s="2"/>
      <c r="BS680" s="2"/>
      <c r="BT680" s="2"/>
      <c r="BU680" s="2"/>
      <c r="BV680" s="2"/>
      <c r="BW680" s="22"/>
    </row>
    <row r="681" spans="1:119" s="6" customFormat="1">
      <c r="A681" s="20" t="s">
        <v>141</v>
      </c>
      <c r="B681" s="17" t="s">
        <v>76</v>
      </c>
      <c r="C681" s="49" t="s">
        <v>197</v>
      </c>
      <c r="D681" s="2" t="s">
        <v>567</v>
      </c>
      <c r="E681" s="2" t="s">
        <v>669</v>
      </c>
      <c r="F681" s="102" t="s">
        <v>670</v>
      </c>
      <c r="G681" s="2" t="s">
        <v>153</v>
      </c>
      <c r="H681" s="22" t="s">
        <v>163</v>
      </c>
      <c r="I681" s="2" t="s">
        <v>225</v>
      </c>
      <c r="J681" s="2" t="s">
        <v>153</v>
      </c>
      <c r="K681" s="117">
        <v>129</v>
      </c>
      <c r="L681" s="2"/>
      <c r="M681" s="2" t="s">
        <v>671</v>
      </c>
      <c r="N681" s="15">
        <v>40401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8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2"/>
      <c r="AM681" s="2" t="s">
        <v>153</v>
      </c>
      <c r="AN681" s="2"/>
      <c r="AO681" s="2" t="s">
        <v>202</v>
      </c>
      <c r="AP681" s="2">
        <v>120</v>
      </c>
      <c r="AQ681" s="2"/>
      <c r="AR681" s="2"/>
      <c r="AS681" s="2"/>
      <c r="AT681" s="2"/>
      <c r="AU681" s="2">
        <v>0.5</v>
      </c>
      <c r="AV681" s="2"/>
      <c r="AW681" s="2" t="s">
        <v>662</v>
      </c>
      <c r="AX681" s="59"/>
      <c r="AY681" s="2"/>
      <c r="AZ681" s="2" t="s">
        <v>672</v>
      </c>
      <c r="BA681" s="22" t="s">
        <v>663</v>
      </c>
      <c r="BB681" s="2">
        <v>1</v>
      </c>
      <c r="BC681" s="2" t="s">
        <v>665</v>
      </c>
      <c r="BD681" s="2" t="s">
        <v>666</v>
      </c>
      <c r="BE681" s="2" t="s">
        <v>227</v>
      </c>
      <c r="BF681" s="8">
        <v>1</v>
      </c>
      <c r="BG681" s="8">
        <v>12</v>
      </c>
      <c r="BH681" s="8">
        <v>1.4</v>
      </c>
      <c r="BI681" s="8">
        <f t="shared" si="5"/>
        <v>16.799999999999997</v>
      </c>
      <c r="BJ681" s="8"/>
      <c r="BK681" s="2" t="s">
        <v>667</v>
      </c>
      <c r="BL681" s="60"/>
      <c r="BM681" s="2"/>
      <c r="BN681" s="59"/>
      <c r="BO681" s="6" t="s">
        <v>668</v>
      </c>
      <c r="BP681" s="22" t="s">
        <v>672</v>
      </c>
      <c r="BQ681" s="2" t="s">
        <v>620</v>
      </c>
      <c r="BR681" s="2"/>
      <c r="BS681" s="2"/>
      <c r="BT681" s="2"/>
      <c r="BU681" s="2"/>
      <c r="BV681" s="2"/>
      <c r="BW681" s="22"/>
    </row>
    <row r="682" spans="1:119" s="6" customFormat="1">
      <c r="A682" s="20" t="s">
        <v>141</v>
      </c>
      <c r="B682" s="17" t="s">
        <v>76</v>
      </c>
      <c r="C682" s="49" t="s">
        <v>197</v>
      </c>
      <c r="D682" s="2" t="s">
        <v>567</v>
      </c>
      <c r="E682" s="2" t="s">
        <v>673</v>
      </c>
      <c r="F682" s="102" t="s">
        <v>674</v>
      </c>
      <c r="G682" s="2" t="s">
        <v>153</v>
      </c>
      <c r="H682" s="22" t="s">
        <v>163</v>
      </c>
      <c r="I682" s="2" t="s">
        <v>225</v>
      </c>
      <c r="J682" s="2" t="s">
        <v>153</v>
      </c>
      <c r="K682" s="117">
        <v>159</v>
      </c>
      <c r="L682" s="2"/>
      <c r="M682" s="2" t="s">
        <v>675</v>
      </c>
      <c r="N682" s="15">
        <v>40401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8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2"/>
      <c r="AM682" s="2" t="s">
        <v>153</v>
      </c>
      <c r="AN682" s="2"/>
      <c r="AO682" s="2" t="s">
        <v>202</v>
      </c>
      <c r="AP682" s="2">
        <v>120</v>
      </c>
      <c r="AQ682" s="2"/>
      <c r="AR682" s="2"/>
      <c r="AS682" s="2"/>
      <c r="AT682" s="2"/>
      <c r="AU682" s="2">
        <v>0.5</v>
      </c>
      <c r="AV682" s="2"/>
      <c r="AW682" s="2" t="s">
        <v>662</v>
      </c>
      <c r="AX682" s="59"/>
      <c r="AY682" s="2"/>
      <c r="AZ682" s="2" t="s">
        <v>676</v>
      </c>
      <c r="BA682" s="22" t="s">
        <v>663</v>
      </c>
      <c r="BB682" s="2">
        <v>1</v>
      </c>
      <c r="BC682" s="2" t="s">
        <v>665</v>
      </c>
      <c r="BD682" s="2" t="s">
        <v>666</v>
      </c>
      <c r="BE682" s="2" t="s">
        <v>227</v>
      </c>
      <c r="BF682" s="8">
        <v>1</v>
      </c>
      <c r="BG682" s="8">
        <v>12</v>
      </c>
      <c r="BH682" s="8">
        <v>1.4</v>
      </c>
      <c r="BI682" s="8">
        <f t="shared" si="5"/>
        <v>16.799999999999997</v>
      </c>
      <c r="BJ682" s="8"/>
      <c r="BK682" s="2" t="s">
        <v>667</v>
      </c>
      <c r="BL682" s="60"/>
      <c r="BM682" s="2"/>
      <c r="BN682" s="59"/>
      <c r="BO682" s="6" t="s">
        <v>668</v>
      </c>
      <c r="BP682" s="22" t="s">
        <v>676</v>
      </c>
      <c r="BQ682" s="2" t="s">
        <v>620</v>
      </c>
      <c r="BR682" s="2"/>
      <c r="BS682" s="2"/>
      <c r="BT682" s="2"/>
      <c r="BU682" s="2"/>
      <c r="BV682" s="2"/>
      <c r="BW682" s="22"/>
    </row>
    <row r="683" spans="1:119" s="6" customFormat="1">
      <c r="A683" s="20" t="s">
        <v>141</v>
      </c>
      <c r="B683" s="17" t="s">
        <v>76</v>
      </c>
      <c r="C683" s="49" t="s">
        <v>197</v>
      </c>
      <c r="D683" s="2" t="s">
        <v>567</v>
      </c>
      <c r="E683" s="2" t="s">
        <v>679</v>
      </c>
      <c r="F683" s="102" t="s">
        <v>678</v>
      </c>
      <c r="G683" s="2" t="s">
        <v>153</v>
      </c>
      <c r="H683" s="22" t="s">
        <v>163</v>
      </c>
      <c r="I683" s="2" t="s">
        <v>225</v>
      </c>
      <c r="J683" s="2" t="s">
        <v>153</v>
      </c>
      <c r="K683" s="117">
        <v>199.99</v>
      </c>
      <c r="L683" s="2"/>
      <c r="M683" s="2" t="s">
        <v>677</v>
      </c>
      <c r="N683" s="15">
        <v>40401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8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2"/>
      <c r="AM683" s="2" t="s">
        <v>153</v>
      </c>
      <c r="AN683" s="2"/>
      <c r="AO683" s="2" t="s">
        <v>202</v>
      </c>
      <c r="AP683" s="2">
        <v>120</v>
      </c>
      <c r="AQ683" s="2"/>
      <c r="AR683" s="2"/>
      <c r="AS683" s="2"/>
      <c r="AT683" s="2"/>
      <c r="AU683" s="2">
        <v>0.5</v>
      </c>
      <c r="AV683" s="2"/>
      <c r="AW683" s="2" t="s">
        <v>662</v>
      </c>
      <c r="AX683" s="59"/>
      <c r="AY683" s="2"/>
      <c r="AZ683" s="2" t="s">
        <v>680</v>
      </c>
      <c r="BA683" s="22" t="s">
        <v>663</v>
      </c>
      <c r="BB683" s="2">
        <v>2</v>
      </c>
      <c r="BC683" s="2" t="s">
        <v>665</v>
      </c>
      <c r="BD683" s="2" t="s">
        <v>666</v>
      </c>
      <c r="BE683" s="2" t="s">
        <v>227</v>
      </c>
      <c r="BF683" s="8">
        <v>1</v>
      </c>
      <c r="BG683" s="8">
        <v>12</v>
      </c>
      <c r="BH683" s="8">
        <v>1.4</v>
      </c>
      <c r="BI683" s="8">
        <f t="shared" si="5"/>
        <v>16.799999999999997</v>
      </c>
      <c r="BJ683" s="8"/>
      <c r="BK683" s="2" t="s">
        <v>667</v>
      </c>
      <c r="BL683" s="60"/>
      <c r="BM683" s="2"/>
      <c r="BN683" s="59"/>
      <c r="BO683" s="6" t="s">
        <v>668</v>
      </c>
      <c r="BP683" s="22" t="s">
        <v>680</v>
      </c>
      <c r="BQ683" s="2" t="s">
        <v>620</v>
      </c>
      <c r="BR683" s="2"/>
      <c r="BS683" s="2"/>
      <c r="BT683" s="2"/>
      <c r="BU683" s="2"/>
      <c r="BV683" s="2"/>
      <c r="BW683" s="22"/>
    </row>
    <row r="684" spans="1:119" s="6" customFormat="1">
      <c r="A684" s="20" t="s">
        <v>141</v>
      </c>
      <c r="B684" s="17" t="s">
        <v>76</v>
      </c>
      <c r="C684" s="49" t="s">
        <v>197</v>
      </c>
      <c r="D684" s="2" t="s">
        <v>567</v>
      </c>
      <c r="E684" s="2" t="s">
        <v>690</v>
      </c>
      <c r="F684" s="102" t="s">
        <v>691</v>
      </c>
      <c r="G684" s="2" t="s">
        <v>153</v>
      </c>
      <c r="H684" s="22" t="s">
        <v>163</v>
      </c>
      <c r="I684" s="2" t="s">
        <v>217</v>
      </c>
      <c r="J684" s="2" t="s">
        <v>153</v>
      </c>
      <c r="K684" s="117">
        <v>199</v>
      </c>
      <c r="L684" s="2"/>
      <c r="M684" s="2" t="s">
        <v>692</v>
      </c>
      <c r="N684" s="15">
        <v>40401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8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2"/>
      <c r="AM684" s="2" t="s">
        <v>153</v>
      </c>
      <c r="AN684" s="2"/>
      <c r="AO684" s="2" t="s">
        <v>202</v>
      </c>
      <c r="AP684" s="2">
        <v>120</v>
      </c>
      <c r="AQ684" s="2">
        <v>18</v>
      </c>
      <c r="AR684" s="2">
        <v>3.5</v>
      </c>
      <c r="AS684" s="2">
        <f>AQ684*AR684</f>
        <v>63</v>
      </c>
      <c r="AT684" s="2"/>
      <c r="AU684" s="2">
        <v>1</v>
      </c>
      <c r="AV684" s="2"/>
      <c r="AW684" s="2" t="s">
        <v>693</v>
      </c>
      <c r="AX684" s="59"/>
      <c r="AY684" s="2"/>
      <c r="AZ684" s="2" t="s">
        <v>694</v>
      </c>
      <c r="BA684" s="22" t="s">
        <v>695</v>
      </c>
      <c r="BB684" s="2">
        <v>1</v>
      </c>
      <c r="BC684" s="2" t="s">
        <v>696</v>
      </c>
      <c r="BD684" s="2"/>
      <c r="BE684" s="2" t="s">
        <v>227</v>
      </c>
      <c r="BF684" s="8">
        <v>1</v>
      </c>
      <c r="BG684" s="8">
        <v>18</v>
      </c>
      <c r="BH684" s="8"/>
      <c r="BI684" s="8" t="str">
        <f t="shared" si="5"/>
        <v xml:space="preserve"> ? </v>
      </c>
      <c r="BJ684" s="8"/>
      <c r="BK684" s="2" t="s">
        <v>698</v>
      </c>
      <c r="BL684" s="60"/>
      <c r="BM684" s="2"/>
      <c r="BN684" s="59"/>
      <c r="BO684" s="6" t="s">
        <v>697</v>
      </c>
      <c r="BP684" s="22" t="s">
        <v>708</v>
      </c>
      <c r="BQ684" s="2" t="s">
        <v>620</v>
      </c>
      <c r="BR684" s="2"/>
      <c r="BS684" s="2"/>
      <c r="BT684" s="2"/>
      <c r="BU684" s="2"/>
      <c r="BV684" s="2"/>
      <c r="BW684" s="22"/>
    </row>
    <row r="685" spans="1:119" s="6" customFormat="1">
      <c r="A685" s="20" t="s">
        <v>141</v>
      </c>
      <c r="B685" s="17" t="s">
        <v>76</v>
      </c>
      <c r="C685" s="49" t="s">
        <v>197</v>
      </c>
      <c r="D685" s="2" t="s">
        <v>567</v>
      </c>
      <c r="E685" s="2" t="s">
        <v>701</v>
      </c>
      <c r="F685" s="102" t="s">
        <v>702</v>
      </c>
      <c r="G685" s="2" t="s">
        <v>153</v>
      </c>
      <c r="H685" s="22" t="s">
        <v>163</v>
      </c>
      <c r="I685" s="2" t="s">
        <v>217</v>
      </c>
      <c r="J685" s="2" t="s">
        <v>153</v>
      </c>
      <c r="K685" s="117">
        <v>229</v>
      </c>
      <c r="L685" s="2"/>
      <c r="M685" s="2" t="s">
        <v>700</v>
      </c>
      <c r="N685" s="15">
        <v>40401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8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2"/>
      <c r="AM685" s="2" t="s">
        <v>153</v>
      </c>
      <c r="AN685" s="2"/>
      <c r="AO685" s="2" t="s">
        <v>202</v>
      </c>
      <c r="AP685" s="2">
        <v>120</v>
      </c>
      <c r="AQ685" s="2">
        <v>18</v>
      </c>
      <c r="AR685" s="2">
        <v>3.5</v>
      </c>
      <c r="AS685" s="2">
        <f>AQ685*AR685</f>
        <v>63</v>
      </c>
      <c r="AT685" s="2"/>
      <c r="AU685" s="2">
        <v>1</v>
      </c>
      <c r="AV685" s="2"/>
      <c r="AW685" s="2" t="s">
        <v>693</v>
      </c>
      <c r="AX685" s="59"/>
      <c r="AY685" s="2"/>
      <c r="AZ685" s="2" t="s">
        <v>694</v>
      </c>
      <c r="BA685" s="22" t="s">
        <v>695</v>
      </c>
      <c r="BB685" s="2">
        <v>1</v>
      </c>
      <c r="BC685" s="2" t="s">
        <v>696</v>
      </c>
      <c r="BD685" s="2"/>
      <c r="BE685" s="2" t="s">
        <v>227</v>
      </c>
      <c r="BF685" s="8">
        <v>1</v>
      </c>
      <c r="BG685" s="8">
        <v>18</v>
      </c>
      <c r="BH685" s="8"/>
      <c r="BI685" s="8" t="str">
        <f t="shared" si="5"/>
        <v xml:space="preserve"> ? </v>
      </c>
      <c r="BJ685" s="8"/>
      <c r="BK685" s="2" t="s">
        <v>698</v>
      </c>
      <c r="BL685" s="60"/>
      <c r="BM685" s="2"/>
      <c r="BN685" s="59"/>
      <c r="BO685" s="6" t="s">
        <v>697</v>
      </c>
      <c r="BP685" s="22" t="s">
        <v>703</v>
      </c>
      <c r="BQ685" s="2" t="s">
        <v>620</v>
      </c>
      <c r="BR685" s="2"/>
      <c r="BS685" s="2"/>
      <c r="BT685" s="2"/>
      <c r="BU685" s="2"/>
      <c r="BV685" s="2"/>
      <c r="BW685" s="22"/>
    </row>
    <row r="686" spans="1:119" s="6" customFormat="1">
      <c r="A686" s="20" t="s">
        <v>141</v>
      </c>
      <c r="B686" s="17" t="s">
        <v>76</v>
      </c>
      <c r="C686" s="49" t="s">
        <v>197</v>
      </c>
      <c r="D686" s="2" t="s">
        <v>567</v>
      </c>
      <c r="E686" s="2" t="s">
        <v>704</v>
      </c>
      <c r="F686" s="102" t="s">
        <v>705</v>
      </c>
      <c r="G686" s="2" t="s">
        <v>153</v>
      </c>
      <c r="H686" s="22" t="s">
        <v>163</v>
      </c>
      <c r="I686" s="2" t="s">
        <v>225</v>
      </c>
      <c r="J686" s="2" t="s">
        <v>153</v>
      </c>
      <c r="K686" s="117">
        <v>349</v>
      </c>
      <c r="L686" s="2"/>
      <c r="M686" s="2" t="s">
        <v>706</v>
      </c>
      <c r="N686" s="15">
        <v>40401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8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2"/>
      <c r="AM686" s="2" t="s">
        <v>153</v>
      </c>
      <c r="AN686" s="2"/>
      <c r="AO686" s="2" t="s">
        <v>202</v>
      </c>
      <c r="AP686" s="2">
        <v>120</v>
      </c>
      <c r="AQ686" s="2">
        <v>18</v>
      </c>
      <c r="AR686" s="2">
        <v>3.5</v>
      </c>
      <c r="AS686" s="2">
        <f>AQ686*AR686</f>
        <v>63</v>
      </c>
      <c r="AT686" s="2"/>
      <c r="AU686" s="2">
        <v>1</v>
      </c>
      <c r="AV686" s="2"/>
      <c r="AW686" s="2" t="s">
        <v>693</v>
      </c>
      <c r="AX686" s="59"/>
      <c r="AY686" s="2"/>
      <c r="AZ686" s="2" t="s">
        <v>694</v>
      </c>
      <c r="BA686" s="22" t="s">
        <v>695</v>
      </c>
      <c r="BB686" s="2">
        <v>1</v>
      </c>
      <c r="BC686" s="2" t="s">
        <v>696</v>
      </c>
      <c r="BD686" s="2"/>
      <c r="BE686" s="2" t="s">
        <v>227</v>
      </c>
      <c r="BF686" s="8">
        <v>1</v>
      </c>
      <c r="BG686" s="8">
        <v>18</v>
      </c>
      <c r="BH686" s="8"/>
      <c r="BI686" s="8" t="str">
        <f t="shared" si="5"/>
        <v xml:space="preserve"> ? </v>
      </c>
      <c r="BJ686" s="8"/>
      <c r="BK686" s="2" t="s">
        <v>698</v>
      </c>
      <c r="BL686" s="60"/>
      <c r="BM686" s="2"/>
      <c r="BN686" s="59"/>
      <c r="BO686" s="6" t="s">
        <v>697</v>
      </c>
      <c r="BP686" s="22" t="s">
        <v>707</v>
      </c>
      <c r="BQ686" s="2" t="s">
        <v>620</v>
      </c>
      <c r="BR686" s="2"/>
      <c r="BS686" s="2"/>
      <c r="BT686" s="2"/>
      <c r="BU686" s="2"/>
      <c r="BV686" s="2"/>
      <c r="BW686" s="22"/>
    </row>
    <row r="687" spans="1:119" s="6" customFormat="1">
      <c r="A687" s="20" t="s">
        <v>141</v>
      </c>
      <c r="B687" s="17" t="s">
        <v>76</v>
      </c>
      <c r="C687" s="49" t="s">
        <v>197</v>
      </c>
      <c r="D687" s="2" t="s">
        <v>567</v>
      </c>
      <c r="E687" s="2" t="s">
        <v>709</v>
      </c>
      <c r="F687" s="102" t="s">
        <v>710</v>
      </c>
      <c r="G687" s="2" t="s">
        <v>153</v>
      </c>
      <c r="H687" s="22" t="s">
        <v>163</v>
      </c>
      <c r="I687" s="2" t="s">
        <v>314</v>
      </c>
      <c r="J687" s="2" t="s">
        <v>153</v>
      </c>
      <c r="K687" s="117">
        <v>379.99</v>
      </c>
      <c r="L687" s="2"/>
      <c r="M687" s="2" t="s">
        <v>711</v>
      </c>
      <c r="N687" s="15">
        <v>40401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8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2"/>
      <c r="AM687" s="2" t="s">
        <v>153</v>
      </c>
      <c r="AN687" s="2"/>
      <c r="AO687" s="2" t="s">
        <v>202</v>
      </c>
      <c r="AP687" s="2">
        <v>120</v>
      </c>
      <c r="AQ687" s="2"/>
      <c r="AR687" s="2"/>
      <c r="AS687" s="2"/>
      <c r="AT687" s="2"/>
      <c r="AU687" s="2">
        <v>1</v>
      </c>
      <c r="AV687" s="2"/>
      <c r="AW687" s="2" t="s">
        <v>712</v>
      </c>
      <c r="AX687" s="59"/>
      <c r="AY687" s="2"/>
      <c r="AZ687" s="2" t="s">
        <v>713</v>
      </c>
      <c r="BA687" s="22"/>
      <c r="BB687" s="2">
        <v>2</v>
      </c>
      <c r="BC687" s="2" t="s">
        <v>714</v>
      </c>
      <c r="BD687" s="2"/>
      <c r="BE687" s="2" t="s">
        <v>227</v>
      </c>
      <c r="BF687" s="8">
        <v>1</v>
      </c>
      <c r="BG687" s="8">
        <v>28</v>
      </c>
      <c r="BH687" s="8"/>
      <c r="BI687" s="8" t="str">
        <f t="shared" si="5"/>
        <v xml:space="preserve"> ? </v>
      </c>
      <c r="BJ687" s="8"/>
      <c r="BK687" s="2" t="s">
        <v>715</v>
      </c>
      <c r="BL687" s="60"/>
      <c r="BM687" s="2"/>
      <c r="BN687" s="59"/>
      <c r="BO687" s="6" t="s">
        <v>716</v>
      </c>
      <c r="BP687" s="22"/>
      <c r="BQ687" s="2" t="s">
        <v>620</v>
      </c>
      <c r="BR687" s="2"/>
      <c r="BS687" s="2"/>
      <c r="BT687" s="2"/>
      <c r="BU687" s="2"/>
      <c r="BV687" s="2"/>
      <c r="BW687" s="22"/>
    </row>
    <row r="688" spans="1:119" s="6" customFormat="1">
      <c r="A688" s="20" t="s">
        <v>141</v>
      </c>
      <c r="B688" s="17" t="s">
        <v>76</v>
      </c>
      <c r="C688" s="49" t="s">
        <v>197</v>
      </c>
      <c r="D688" s="2" t="s">
        <v>453</v>
      </c>
      <c r="E688" s="2" t="s">
        <v>475</v>
      </c>
      <c r="F688" s="102" t="s">
        <v>476</v>
      </c>
      <c r="G688" s="2" t="s">
        <v>153</v>
      </c>
      <c r="H688" s="22" t="s">
        <v>163</v>
      </c>
      <c r="I688" s="2" t="s">
        <v>217</v>
      </c>
      <c r="J688" s="2" t="s">
        <v>153</v>
      </c>
      <c r="K688" s="117">
        <v>159</v>
      </c>
      <c r="L688" s="2"/>
      <c r="M688" s="51" t="s">
        <v>477</v>
      </c>
      <c r="N688" s="15">
        <v>40393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8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2"/>
      <c r="AM688" s="2" t="s">
        <v>153</v>
      </c>
      <c r="AN688" s="2" t="s">
        <v>352</v>
      </c>
      <c r="AO688" s="2" t="s">
        <v>202</v>
      </c>
      <c r="AP688" s="2">
        <v>120</v>
      </c>
      <c r="AQ688" s="2">
        <v>18</v>
      </c>
      <c r="AR688" s="2"/>
      <c r="AS688" s="2"/>
      <c r="AT688" s="2"/>
      <c r="AU688" s="2">
        <v>1</v>
      </c>
      <c r="AV688" s="2"/>
      <c r="AW688" s="2" t="s">
        <v>466</v>
      </c>
      <c r="AX688" s="2"/>
      <c r="AY688" s="2"/>
      <c r="AZ688" s="2" t="s">
        <v>467</v>
      </c>
      <c r="BA688" s="22" t="s">
        <v>478</v>
      </c>
      <c r="BB688" s="2">
        <v>2</v>
      </c>
      <c r="BC688" s="2" t="s">
        <v>273</v>
      </c>
      <c r="BD688" s="2"/>
      <c r="BE688" s="2" t="s">
        <v>227</v>
      </c>
      <c r="BF688" s="8">
        <v>1</v>
      </c>
      <c r="BG688" s="8">
        <v>18</v>
      </c>
      <c r="BH688" s="8"/>
      <c r="BI688" s="8" t="str">
        <f t="shared" si="5"/>
        <v xml:space="preserve"> ? </v>
      </c>
      <c r="BJ688" s="8"/>
      <c r="BK688" s="2" t="s">
        <v>479</v>
      </c>
      <c r="BL688" s="59" t="s">
        <v>480</v>
      </c>
      <c r="BM688" s="2" t="s">
        <v>459</v>
      </c>
      <c r="BN688" s="59"/>
      <c r="BO688" s="6" t="s">
        <v>481</v>
      </c>
      <c r="BP688" s="22" t="s">
        <v>478</v>
      </c>
      <c r="BQ688" s="2" t="s">
        <v>620</v>
      </c>
      <c r="BR688" s="2"/>
      <c r="BS688" s="2"/>
      <c r="BT688" s="2"/>
      <c r="BU688" s="2"/>
      <c r="BV688" s="2"/>
      <c r="BW688" s="22"/>
    </row>
    <row r="689" spans="1:227" s="6" customFormat="1">
      <c r="A689" s="20" t="s">
        <v>141</v>
      </c>
      <c r="B689" s="17" t="s">
        <v>76</v>
      </c>
      <c r="C689" s="49" t="s">
        <v>197</v>
      </c>
      <c r="D689" s="2" t="s">
        <v>453</v>
      </c>
      <c r="E689" s="2" t="s">
        <v>488</v>
      </c>
      <c r="F689" s="102" t="s">
        <v>483</v>
      </c>
      <c r="G689" s="2" t="s">
        <v>153</v>
      </c>
      <c r="H689" s="22" t="s">
        <v>163</v>
      </c>
      <c r="I689" s="2" t="s">
        <v>217</v>
      </c>
      <c r="J689" s="2" t="s">
        <v>153</v>
      </c>
      <c r="K689" s="117">
        <v>69</v>
      </c>
      <c r="L689" s="2"/>
      <c r="M689" s="51" t="s">
        <v>484</v>
      </c>
      <c r="N689" s="15">
        <v>40393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8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2"/>
      <c r="AM689" s="2" t="s">
        <v>153</v>
      </c>
      <c r="AN689" s="2" t="s">
        <v>352</v>
      </c>
      <c r="AO689" s="2" t="s">
        <v>202</v>
      </c>
      <c r="AP689" s="2">
        <v>120</v>
      </c>
      <c r="AQ689" s="2">
        <v>12</v>
      </c>
      <c r="AR689" s="2"/>
      <c r="AS689" s="2"/>
      <c r="AT689" s="2"/>
      <c r="AU689" s="2">
        <v>0.66</v>
      </c>
      <c r="AV689" s="2"/>
      <c r="AW689" s="2" t="s">
        <v>485</v>
      </c>
      <c r="AX689" s="2"/>
      <c r="AY689" s="2"/>
      <c r="AZ689" s="2" t="s">
        <v>487</v>
      </c>
      <c r="BA689" s="22" t="s">
        <v>486</v>
      </c>
      <c r="BB689" s="2">
        <v>2</v>
      </c>
      <c r="BC689" s="2" t="s">
        <v>721</v>
      </c>
      <c r="BD689" s="2"/>
      <c r="BE689" s="2" t="s">
        <v>227</v>
      </c>
      <c r="BF689" s="8" t="s">
        <v>489</v>
      </c>
      <c r="BG689" s="8">
        <v>12</v>
      </c>
      <c r="BH689" s="8">
        <v>1.7</v>
      </c>
      <c r="BI689" s="8">
        <f t="shared" si="5"/>
        <v>20.399999999999999</v>
      </c>
      <c r="BJ689" s="8"/>
      <c r="BK689" s="2" t="s">
        <v>490</v>
      </c>
      <c r="BL689" s="59" t="s">
        <v>492</v>
      </c>
      <c r="BM689" s="2" t="s">
        <v>491</v>
      </c>
      <c r="BN689" s="59"/>
      <c r="BO689" s="6" t="s">
        <v>493</v>
      </c>
      <c r="BP689" s="22" t="s">
        <v>487</v>
      </c>
      <c r="BQ689" s="2" t="s">
        <v>532</v>
      </c>
      <c r="BR689" s="6" t="s">
        <v>527</v>
      </c>
      <c r="BS689" s="2" t="s">
        <v>949</v>
      </c>
      <c r="BT689" s="2"/>
      <c r="BU689" s="2" t="s">
        <v>949</v>
      </c>
      <c r="BV689" s="2"/>
      <c r="BW689" s="22"/>
    </row>
    <row r="690" spans="1:227" s="6" customFormat="1">
      <c r="A690" s="20" t="s">
        <v>141</v>
      </c>
      <c r="B690" s="17" t="s">
        <v>76</v>
      </c>
      <c r="C690" s="49" t="s">
        <v>197</v>
      </c>
      <c r="D690" s="2" t="s">
        <v>519</v>
      </c>
      <c r="E690" s="2" t="s">
        <v>520</v>
      </c>
      <c r="F690" s="102">
        <v>2240</v>
      </c>
      <c r="G690" s="2" t="s">
        <v>153</v>
      </c>
      <c r="H690" s="22" t="s">
        <v>163</v>
      </c>
      <c r="I690" s="2" t="s">
        <v>200</v>
      </c>
      <c r="J690" s="2" t="s">
        <v>153</v>
      </c>
      <c r="K690" s="117">
        <v>49.97</v>
      </c>
      <c r="L690" s="2"/>
      <c r="M690" s="51" t="s">
        <v>521</v>
      </c>
      <c r="N690" s="15">
        <v>40394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8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2"/>
      <c r="AM690" s="2" t="s">
        <v>153</v>
      </c>
      <c r="AN690" s="2"/>
      <c r="AO690" s="2" t="s">
        <v>202</v>
      </c>
      <c r="AP690" s="2">
        <v>120</v>
      </c>
      <c r="AQ690" s="2">
        <v>12</v>
      </c>
      <c r="AR690" s="2"/>
      <c r="AS690" s="2"/>
      <c r="AT690" s="2"/>
      <c r="AU690" s="2">
        <v>1</v>
      </c>
      <c r="AV690" s="2"/>
      <c r="AW690" s="2"/>
      <c r="AX690" s="2"/>
      <c r="AY690" s="2"/>
      <c r="AZ690" s="2" t="s">
        <v>523</v>
      </c>
      <c r="BA690" s="61" t="s">
        <v>522</v>
      </c>
      <c r="BB690" s="51">
        <v>2</v>
      </c>
      <c r="BC690" s="2"/>
      <c r="BD690" s="2"/>
      <c r="BE690" s="2" t="s">
        <v>227</v>
      </c>
      <c r="BF690" s="8">
        <v>1</v>
      </c>
      <c r="BG690" s="8">
        <v>12</v>
      </c>
      <c r="BH690" s="8"/>
      <c r="BI690" s="8" t="str">
        <f t="shared" si="5"/>
        <v xml:space="preserve"> ? </v>
      </c>
      <c r="BJ690" s="8"/>
      <c r="BK690" s="2"/>
      <c r="BL690" s="59"/>
      <c r="BM690" s="2"/>
      <c r="BN690" s="59"/>
      <c r="BO690" s="2" t="s">
        <v>523</v>
      </c>
      <c r="BP690" s="22"/>
      <c r="BQ690" s="2" t="s">
        <v>620</v>
      </c>
      <c r="BR690" s="2"/>
      <c r="BS690" s="2"/>
      <c r="BT690" s="2"/>
      <c r="BU690" s="2"/>
      <c r="BV690" s="2"/>
      <c r="BW690" s="22"/>
    </row>
    <row r="691" spans="1:227" s="6" customFormat="1">
      <c r="A691" s="20" t="s">
        <v>141</v>
      </c>
      <c r="B691" s="17" t="s">
        <v>76</v>
      </c>
      <c r="C691" s="49" t="s">
        <v>196</v>
      </c>
      <c r="D691" s="5" t="s">
        <v>311</v>
      </c>
      <c r="E691" s="2" t="s">
        <v>746</v>
      </c>
      <c r="F691" s="133" t="s">
        <v>747</v>
      </c>
      <c r="G691" s="2" t="s">
        <v>153</v>
      </c>
      <c r="H691" s="22" t="s">
        <v>163</v>
      </c>
      <c r="I691" s="2" t="s">
        <v>314</v>
      </c>
      <c r="J691" s="2" t="s">
        <v>153</v>
      </c>
      <c r="K691" s="117">
        <v>29.31</v>
      </c>
      <c r="L691" s="2" t="s">
        <v>153</v>
      </c>
      <c r="M691" s="51" t="s">
        <v>745</v>
      </c>
      <c r="N691" s="15">
        <v>40401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8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2"/>
      <c r="AM691" s="2" t="s">
        <v>153</v>
      </c>
      <c r="AN691" s="2"/>
      <c r="AO691" s="2" t="s">
        <v>202</v>
      </c>
      <c r="AP691" s="2">
        <v>120</v>
      </c>
      <c r="AQ691" s="2"/>
      <c r="AR691" s="2"/>
      <c r="AS691" s="2"/>
      <c r="AT691" s="2"/>
      <c r="AU691" s="2"/>
      <c r="AV691" s="2"/>
      <c r="AW691" s="4" t="s">
        <v>162</v>
      </c>
      <c r="AX691" s="2"/>
      <c r="AY691" s="2"/>
      <c r="AZ691" s="2" t="s">
        <v>748</v>
      </c>
      <c r="BA691" s="61"/>
      <c r="BB691" s="51">
        <v>1</v>
      </c>
      <c r="BC691" s="2"/>
      <c r="BD691" s="2"/>
      <c r="BE691" s="2" t="s">
        <v>284</v>
      </c>
      <c r="BF691" s="8">
        <v>1</v>
      </c>
      <c r="BG691" s="8">
        <v>6</v>
      </c>
      <c r="BH691" s="8"/>
      <c r="BI691" s="8" t="str">
        <f t="shared" si="5"/>
        <v xml:space="preserve"> ? </v>
      </c>
      <c r="BJ691" s="8"/>
      <c r="BK691" s="2"/>
      <c r="BL691" s="59"/>
      <c r="BM691" s="2"/>
      <c r="BN691" s="59"/>
      <c r="BO691" s="6" t="s">
        <v>748</v>
      </c>
      <c r="BP691" s="22"/>
      <c r="BQ691" s="2" t="s">
        <v>620</v>
      </c>
      <c r="BR691" s="2"/>
      <c r="BS691" s="2"/>
      <c r="BT691" s="2"/>
      <c r="BU691" s="2"/>
      <c r="BV691" s="2"/>
      <c r="BW691" s="22"/>
    </row>
    <row r="692" spans="1:227" s="6" customFormat="1">
      <c r="A692" s="20" t="s">
        <v>141</v>
      </c>
      <c r="B692" s="17" t="s">
        <v>76</v>
      </c>
      <c r="C692" s="49" t="s">
        <v>196</v>
      </c>
      <c r="D692" s="5" t="s">
        <v>311</v>
      </c>
      <c r="E692" s="2" t="s">
        <v>755</v>
      </c>
      <c r="F692" s="102" t="s">
        <v>756</v>
      </c>
      <c r="G692" s="2" t="s">
        <v>153</v>
      </c>
      <c r="H692" s="22" t="s">
        <v>163</v>
      </c>
      <c r="I692" s="2" t="s">
        <v>314</v>
      </c>
      <c r="J692" s="2" t="s">
        <v>153</v>
      </c>
      <c r="K692" s="117">
        <v>22.71</v>
      </c>
      <c r="L692" s="2" t="s">
        <v>153</v>
      </c>
      <c r="M692" s="51" t="s">
        <v>757</v>
      </c>
      <c r="N692" s="15">
        <v>40401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8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2"/>
      <c r="AM692" s="2" t="s">
        <v>153</v>
      </c>
      <c r="AN692" s="2"/>
      <c r="AO692" s="2" t="s">
        <v>202</v>
      </c>
      <c r="AP692" s="2">
        <v>120</v>
      </c>
      <c r="AQ692" s="2"/>
      <c r="AR692" s="2"/>
      <c r="AS692" s="2"/>
      <c r="AT692" s="2"/>
      <c r="AU692" s="2"/>
      <c r="AV692" s="2"/>
      <c r="AW692" s="2" t="s">
        <v>162</v>
      </c>
      <c r="AX692" s="2"/>
      <c r="AY692" s="2"/>
      <c r="AZ692" s="2" t="s">
        <v>758</v>
      </c>
      <c r="BA692" s="61"/>
      <c r="BB692" s="51">
        <v>1</v>
      </c>
      <c r="BC692" s="2" t="s">
        <v>505</v>
      </c>
      <c r="BD692" s="2"/>
      <c r="BE692" s="2" t="s">
        <v>284</v>
      </c>
      <c r="BF692" s="8">
        <v>1</v>
      </c>
      <c r="BG692" s="8">
        <v>7.2</v>
      </c>
      <c r="BH692" s="8"/>
      <c r="BI692" s="8" t="str">
        <f t="shared" si="5"/>
        <v xml:space="preserve"> ? </v>
      </c>
      <c r="BJ692" s="8"/>
      <c r="BK692" s="2"/>
      <c r="BL692" s="59"/>
      <c r="BM692" s="2"/>
      <c r="BN692" s="59"/>
      <c r="BO692" s="6" t="s">
        <v>757</v>
      </c>
      <c r="BP692" s="22"/>
      <c r="BQ692" s="2" t="s">
        <v>620</v>
      </c>
      <c r="BR692" s="2"/>
      <c r="BS692" s="2"/>
      <c r="BT692" s="2"/>
      <c r="BU692" s="2"/>
      <c r="BV692" s="2"/>
      <c r="BW692" s="22"/>
    </row>
    <row r="693" spans="1:227" s="6" customFormat="1">
      <c r="A693" s="20" t="s">
        <v>141</v>
      </c>
      <c r="B693" s="17" t="s">
        <v>76</v>
      </c>
      <c r="C693" s="49" t="s">
        <v>196</v>
      </c>
      <c r="D693" s="2" t="s">
        <v>494</v>
      </c>
      <c r="E693" s="2" t="s">
        <v>499</v>
      </c>
      <c r="F693" s="102">
        <v>1100</v>
      </c>
      <c r="G693" s="2" t="s">
        <v>153</v>
      </c>
      <c r="H693" s="22" t="s">
        <v>163</v>
      </c>
      <c r="I693" s="2" t="s">
        <v>500</v>
      </c>
      <c r="J693" s="2" t="s">
        <v>153</v>
      </c>
      <c r="K693" s="117">
        <v>69.989999999999995</v>
      </c>
      <c r="L693" s="2"/>
      <c r="M693" s="51" t="s">
        <v>501</v>
      </c>
      <c r="N693" s="15">
        <v>40394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8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2"/>
      <c r="AM693" s="2" t="s">
        <v>153</v>
      </c>
      <c r="AN693" s="2" t="s">
        <v>502</v>
      </c>
      <c r="AO693" s="2" t="s">
        <v>213</v>
      </c>
      <c r="AP693" s="2">
        <v>120</v>
      </c>
      <c r="AQ693" s="2"/>
      <c r="AR693" s="2">
        <v>0.375</v>
      </c>
      <c r="AS693" s="2"/>
      <c r="AT693" s="2"/>
      <c r="AU693" s="2">
        <v>3</v>
      </c>
      <c r="AV693" s="2"/>
      <c r="AW693" s="2">
        <v>866</v>
      </c>
      <c r="AX693" s="2"/>
      <c r="AY693" s="2" t="s">
        <v>504</v>
      </c>
      <c r="AZ693" s="2" t="s">
        <v>503</v>
      </c>
      <c r="BA693" s="22" t="s">
        <v>510</v>
      </c>
      <c r="BB693" s="2">
        <v>1</v>
      </c>
      <c r="BC693" s="2" t="s">
        <v>505</v>
      </c>
      <c r="BD693" s="2"/>
      <c r="BE693" s="2" t="s">
        <v>227</v>
      </c>
      <c r="BF693" s="8">
        <v>1</v>
      </c>
      <c r="BG693" s="8">
        <v>7.2</v>
      </c>
      <c r="BH693" s="8"/>
      <c r="BI693" s="8" t="str">
        <f t="shared" si="5"/>
        <v xml:space="preserve"> ? </v>
      </c>
      <c r="BJ693" s="8"/>
      <c r="BK693" s="8"/>
      <c r="BL693" s="59">
        <v>45.4</v>
      </c>
      <c r="BM693" s="2"/>
      <c r="BN693" s="59"/>
      <c r="BO693" s="6" t="s">
        <v>503</v>
      </c>
      <c r="BP693" s="22" t="s">
        <v>509</v>
      </c>
      <c r="BQ693" s="2" t="s">
        <v>620</v>
      </c>
      <c r="BR693" s="2"/>
      <c r="BS693" s="2"/>
      <c r="BT693" s="2"/>
      <c r="BU693" s="2"/>
      <c r="BV693" s="2"/>
      <c r="BW693" s="22"/>
    </row>
    <row r="694" spans="1:227" s="6" customFormat="1">
      <c r="A694" s="20" t="s">
        <v>141</v>
      </c>
      <c r="B694" s="17" t="s">
        <v>76</v>
      </c>
      <c r="C694" s="49" t="s">
        <v>3158</v>
      </c>
      <c r="D694" s="122" t="s">
        <v>311</v>
      </c>
      <c r="E694" s="122" t="s">
        <v>3159</v>
      </c>
      <c r="F694" s="125" t="s">
        <v>3160</v>
      </c>
      <c r="G694" s="2"/>
      <c r="H694" s="22"/>
      <c r="I694" s="122" t="s">
        <v>2429</v>
      </c>
      <c r="J694" s="2"/>
      <c r="K694" s="157">
        <v>69.88</v>
      </c>
      <c r="L694" s="2"/>
      <c r="M694" s="107" t="s">
        <v>3202</v>
      </c>
      <c r="N694" s="2" t="s">
        <v>949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8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2"/>
      <c r="AM694" s="2"/>
      <c r="AN694" s="2"/>
      <c r="AO694" s="2"/>
      <c r="AP694" s="2"/>
      <c r="AQ694" s="2"/>
      <c r="AR694" s="2"/>
      <c r="AS694" s="2"/>
      <c r="AT694" s="2"/>
      <c r="AU694" s="122"/>
      <c r="AV694" s="2"/>
      <c r="AW694" s="122"/>
      <c r="AX694" s="2"/>
      <c r="AY694" s="2"/>
      <c r="AZ694" s="2"/>
      <c r="BA694" s="22"/>
      <c r="BB694" s="122" t="s">
        <v>2694</v>
      </c>
      <c r="BC694" s="2"/>
      <c r="BD694" s="2"/>
      <c r="BE694" s="122"/>
      <c r="BF694" s="151"/>
      <c r="BG694" s="129"/>
      <c r="BH694" s="151"/>
      <c r="BI694" s="8"/>
      <c r="BJ694" s="8"/>
      <c r="BK694" s="122"/>
      <c r="BL694" s="2"/>
      <c r="BM694" s="2"/>
      <c r="BN694" s="2"/>
      <c r="BO694" s="122"/>
      <c r="BP694" s="22"/>
      <c r="BQ694" s="2" t="s">
        <v>620</v>
      </c>
      <c r="BR694" s="2"/>
      <c r="BS694" s="2"/>
      <c r="BT694" s="2"/>
      <c r="BU694" s="2"/>
      <c r="BV694" s="2"/>
      <c r="BW694" s="22"/>
    </row>
    <row r="695" spans="1:227" s="6" customFormat="1">
      <c r="A695" s="20" t="s">
        <v>141</v>
      </c>
      <c r="B695" s="17" t="s">
        <v>76</v>
      </c>
      <c r="C695" s="49" t="s">
        <v>3158</v>
      </c>
      <c r="D695" s="122" t="s">
        <v>311</v>
      </c>
      <c r="E695" s="122" t="s">
        <v>3161</v>
      </c>
      <c r="F695" s="125" t="s">
        <v>3162</v>
      </c>
      <c r="G695" s="2"/>
      <c r="H695" s="22"/>
      <c r="I695" s="122" t="s">
        <v>2429</v>
      </c>
      <c r="J695" s="2"/>
      <c r="K695" s="157">
        <v>119</v>
      </c>
      <c r="L695" s="2"/>
      <c r="M695" s="122" t="s">
        <v>3203</v>
      </c>
      <c r="N695" s="2" t="s">
        <v>949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8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2"/>
      <c r="AM695" s="2"/>
      <c r="AN695" s="2"/>
      <c r="AO695" s="2"/>
      <c r="AP695" s="2"/>
      <c r="AQ695" s="2"/>
      <c r="AR695" s="2"/>
      <c r="AS695" s="2"/>
      <c r="AT695" s="2"/>
      <c r="AU695" s="122"/>
      <c r="AV695" s="2"/>
      <c r="AW695" s="122"/>
      <c r="AX695" s="2"/>
      <c r="AY695" s="2"/>
      <c r="AZ695" s="2"/>
      <c r="BA695" s="22"/>
      <c r="BB695" s="122" t="s">
        <v>2694</v>
      </c>
      <c r="BC695" s="2"/>
      <c r="BD695" s="2"/>
      <c r="BE695" s="122"/>
      <c r="BF695" s="151"/>
      <c r="BG695" s="129"/>
      <c r="BH695" s="151"/>
      <c r="BI695" s="8"/>
      <c r="BJ695" s="8"/>
      <c r="BK695" s="122"/>
      <c r="BL695" s="2"/>
      <c r="BM695" s="2"/>
      <c r="BN695" s="2"/>
      <c r="BO695" s="122"/>
      <c r="BP695" s="22"/>
      <c r="BQ695" s="2" t="s">
        <v>620</v>
      </c>
      <c r="BR695" s="2"/>
      <c r="BS695" s="2"/>
      <c r="BT695" s="2"/>
      <c r="BU695" s="2"/>
      <c r="BV695" s="2"/>
      <c r="BW695" s="22"/>
    </row>
    <row r="696" spans="1:227" s="2" customFormat="1">
      <c r="A696" s="20" t="s">
        <v>141</v>
      </c>
      <c r="B696" s="17" t="s">
        <v>76</v>
      </c>
      <c r="C696" s="49" t="s">
        <v>3158</v>
      </c>
      <c r="D696" s="122" t="s">
        <v>344</v>
      </c>
      <c r="E696" s="122" t="s">
        <v>3163</v>
      </c>
      <c r="F696" s="125" t="s">
        <v>3164</v>
      </c>
      <c r="H696" s="22"/>
      <c r="I696" s="122" t="s">
        <v>3200</v>
      </c>
      <c r="K696" s="157"/>
      <c r="M696" s="122"/>
      <c r="N696" s="2" t="s">
        <v>949</v>
      </c>
      <c r="AA696" s="28"/>
      <c r="AL696" s="22"/>
      <c r="AU696" s="151">
        <v>0.5</v>
      </c>
      <c r="AW696" s="122" t="s">
        <v>3217</v>
      </c>
      <c r="BA696" s="22"/>
      <c r="BB696" s="122" t="s">
        <v>2694</v>
      </c>
      <c r="BE696" s="151" t="s">
        <v>227</v>
      </c>
      <c r="BF696" s="151">
        <v>18</v>
      </c>
      <c r="BG696" s="129"/>
      <c r="BH696" s="151"/>
      <c r="BI696" s="8"/>
      <c r="BJ696" s="8"/>
      <c r="BK696" s="122" t="s">
        <v>3224</v>
      </c>
      <c r="BO696" t="s">
        <v>3234</v>
      </c>
      <c r="BP696" s="22"/>
      <c r="BQ696" s="2" t="s">
        <v>620</v>
      </c>
      <c r="BW696" s="22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</row>
    <row r="697" spans="1:227" s="6" customFormat="1">
      <c r="A697" s="20" t="s">
        <v>141</v>
      </c>
      <c r="B697" s="17" t="s">
        <v>76</v>
      </c>
      <c r="C697" s="49" t="s">
        <v>3158</v>
      </c>
      <c r="D697" s="122" t="s">
        <v>344</v>
      </c>
      <c r="E697" s="122" t="s">
        <v>3165</v>
      </c>
      <c r="F697" s="125" t="s">
        <v>3166</v>
      </c>
      <c r="G697" s="2"/>
      <c r="H697" s="22"/>
      <c r="I697" s="122" t="s">
        <v>3200</v>
      </c>
      <c r="J697" s="2"/>
      <c r="K697" s="157"/>
      <c r="L697" s="2"/>
      <c r="M697" s="122"/>
      <c r="N697" s="12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8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2"/>
      <c r="AM697" s="2"/>
      <c r="AN697" s="2"/>
      <c r="AO697" s="2"/>
      <c r="AP697" s="2"/>
      <c r="AQ697" s="2"/>
      <c r="AR697" s="2"/>
      <c r="AS697" s="2"/>
      <c r="AT697" s="2"/>
      <c r="AU697" s="151">
        <v>0.5</v>
      </c>
      <c r="AV697" s="2"/>
      <c r="AW697" s="122" t="s">
        <v>3218</v>
      </c>
      <c r="AX697" s="2"/>
      <c r="AY697" s="2"/>
      <c r="AZ697" s="2"/>
      <c r="BA697" s="22"/>
      <c r="BB697" s="122" t="s">
        <v>2694</v>
      </c>
      <c r="BC697" s="2"/>
      <c r="BD697" s="2"/>
      <c r="BE697" s="151" t="s">
        <v>284</v>
      </c>
      <c r="BF697" s="151">
        <v>18</v>
      </c>
      <c r="BG697" s="129">
        <v>2000</v>
      </c>
      <c r="BH697" s="151">
        <f>BG697*BF697/1000</f>
        <v>36</v>
      </c>
      <c r="BI697" s="8"/>
      <c r="BJ697" s="8"/>
      <c r="BK697" s="151" t="s">
        <v>3225</v>
      </c>
      <c r="BL697" s="2"/>
      <c r="BM697" s="2"/>
      <c r="BN697" s="2"/>
      <c r="BO697" t="s">
        <v>3235</v>
      </c>
      <c r="BP697" s="22"/>
      <c r="BQ697" s="2" t="s">
        <v>620</v>
      </c>
      <c r="BR697" s="2"/>
      <c r="BS697" s="2"/>
      <c r="BT697" s="2"/>
      <c r="BU697" s="2"/>
      <c r="BV697" s="2"/>
      <c r="BW697" s="22"/>
    </row>
    <row r="698" spans="1:227" s="6" customFormat="1">
      <c r="A698" s="20" t="s">
        <v>141</v>
      </c>
      <c r="B698" s="17" t="s">
        <v>76</v>
      </c>
      <c r="C698" s="49" t="s">
        <v>3158</v>
      </c>
      <c r="D698" s="122" t="s">
        <v>344</v>
      </c>
      <c r="E698" s="122" t="s">
        <v>3167</v>
      </c>
      <c r="F698" s="125" t="s">
        <v>3168</v>
      </c>
      <c r="G698" s="2"/>
      <c r="H698" s="22"/>
      <c r="I698" s="122" t="s">
        <v>3200</v>
      </c>
      <c r="J698" s="2"/>
      <c r="K698" s="157"/>
      <c r="L698" s="2"/>
      <c r="M698" s="122"/>
      <c r="N698" s="12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8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2"/>
      <c r="AM698" s="2"/>
      <c r="AN698" s="2"/>
      <c r="AO698" s="2"/>
      <c r="AP698" s="2"/>
      <c r="AQ698" s="2"/>
      <c r="AR698" s="2"/>
      <c r="AS698" s="2"/>
      <c r="AT698" s="2"/>
      <c r="AU698" s="151">
        <v>1</v>
      </c>
      <c r="AV698" s="2"/>
      <c r="AW698" s="122" t="s">
        <v>3219</v>
      </c>
      <c r="AX698" s="2"/>
      <c r="AY698" s="2"/>
      <c r="AZ698" s="2"/>
      <c r="BA698" s="22"/>
      <c r="BB698" s="122" t="s">
        <v>2694</v>
      </c>
      <c r="BC698" s="2"/>
      <c r="BD698" s="2"/>
      <c r="BE698" s="151"/>
      <c r="BF698" s="151">
        <v>24</v>
      </c>
      <c r="BG698" s="129">
        <v>2400</v>
      </c>
      <c r="BH698" s="151">
        <f>BG698*BF698/1000</f>
        <v>57.6</v>
      </c>
      <c r="BI698" s="8"/>
      <c r="BJ698" s="8"/>
      <c r="BK698" s="151" t="s">
        <v>3226</v>
      </c>
      <c r="BL698" s="2"/>
      <c r="BM698" s="2"/>
      <c r="BN698" s="2"/>
      <c r="BO698" s="122" t="s">
        <v>3236</v>
      </c>
      <c r="BP698" s="22"/>
      <c r="BQ698" s="2" t="s">
        <v>620</v>
      </c>
      <c r="BR698" s="2"/>
      <c r="BS698" s="2"/>
      <c r="BT698" s="2"/>
      <c r="BU698" s="2"/>
      <c r="BV698" s="2"/>
      <c r="BW698" s="22"/>
    </row>
    <row r="699" spans="1:227" s="6" customFormat="1">
      <c r="A699" s="20" t="s">
        <v>141</v>
      </c>
      <c r="B699" s="17" t="s">
        <v>76</v>
      </c>
      <c r="C699" s="49" t="s">
        <v>3158</v>
      </c>
      <c r="D699" s="122" t="s">
        <v>344</v>
      </c>
      <c r="E699" s="122" t="s">
        <v>3169</v>
      </c>
      <c r="F699" s="125" t="s">
        <v>3170</v>
      </c>
      <c r="G699" s="2"/>
      <c r="H699" s="22"/>
      <c r="I699" s="122" t="s">
        <v>3200</v>
      </c>
      <c r="J699" s="2"/>
      <c r="K699" s="157"/>
      <c r="L699" s="2"/>
      <c r="M699" s="122"/>
      <c r="N699" s="12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8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2"/>
      <c r="AM699" s="2"/>
      <c r="AN699" s="2"/>
      <c r="AO699" s="2"/>
      <c r="AP699" s="2"/>
      <c r="AQ699" s="2"/>
      <c r="AR699" s="2"/>
      <c r="AS699" s="2"/>
      <c r="AT699" s="2"/>
      <c r="AU699" s="151"/>
      <c r="AV699" s="2"/>
      <c r="AW699" s="122" t="s">
        <v>3220</v>
      </c>
      <c r="AX699" s="2"/>
      <c r="AY699" s="2"/>
      <c r="AZ699" s="2"/>
      <c r="BA699" s="22"/>
      <c r="BB699" s="122" t="s">
        <v>2694</v>
      </c>
      <c r="BC699" s="2"/>
      <c r="BD699" s="2"/>
      <c r="BE699" s="151" t="s">
        <v>227</v>
      </c>
      <c r="BF699" s="151">
        <v>36</v>
      </c>
      <c r="BG699" s="129"/>
      <c r="BH699" s="151"/>
      <c r="BI699" s="8"/>
      <c r="BJ699" s="8"/>
      <c r="BK699" s="151" t="s">
        <v>3227</v>
      </c>
      <c r="BL699" s="2"/>
      <c r="BM699" s="2"/>
      <c r="BN699" s="2"/>
      <c r="BO699" s="122" t="s">
        <v>3237</v>
      </c>
      <c r="BP699" s="22"/>
      <c r="BQ699" s="2" t="s">
        <v>620</v>
      </c>
      <c r="BR699" s="2"/>
      <c r="BS699" s="2"/>
      <c r="BT699" s="2"/>
      <c r="BU699" s="2"/>
      <c r="BV699" s="2"/>
      <c r="BW699" s="22"/>
    </row>
    <row r="700" spans="1:227" s="6" customFormat="1">
      <c r="A700" s="20" t="s">
        <v>141</v>
      </c>
      <c r="B700" s="17" t="s">
        <v>76</v>
      </c>
      <c r="C700" s="49" t="s">
        <v>3158</v>
      </c>
      <c r="D700" s="122" t="s">
        <v>198</v>
      </c>
      <c r="E700" s="122" t="s">
        <v>3171</v>
      </c>
      <c r="F700" s="125" t="s">
        <v>3172</v>
      </c>
      <c r="G700" s="2"/>
      <c r="H700" s="22"/>
      <c r="I700" s="122" t="s">
        <v>217</v>
      </c>
      <c r="J700" s="2"/>
      <c r="K700" s="157">
        <v>199</v>
      </c>
      <c r="L700" s="2"/>
      <c r="M700" s="122" t="s">
        <v>3204</v>
      </c>
      <c r="N700" s="2" t="s">
        <v>949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8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2"/>
      <c r="AM700" s="2"/>
      <c r="AN700" s="2"/>
      <c r="AO700" s="2"/>
      <c r="AP700" s="2"/>
      <c r="AQ700" s="2"/>
      <c r="AR700" s="2"/>
      <c r="AS700" s="2"/>
      <c r="AT700" s="2"/>
      <c r="AU700" s="151">
        <v>1</v>
      </c>
      <c r="AV700" s="2"/>
      <c r="AW700" s="122" t="s">
        <v>603</v>
      </c>
      <c r="AX700" s="2"/>
      <c r="AY700" s="2"/>
      <c r="AZ700" s="2"/>
      <c r="BA700" s="22"/>
      <c r="BB700" s="122" t="s">
        <v>2694</v>
      </c>
      <c r="BC700" s="2"/>
      <c r="BD700" s="2"/>
      <c r="BE700" s="151"/>
      <c r="BF700" s="151">
        <v>18</v>
      </c>
      <c r="BG700" s="129"/>
      <c r="BH700" s="151"/>
      <c r="BI700" s="8"/>
      <c r="BJ700" s="8"/>
      <c r="BK700" s="151" t="s">
        <v>3228</v>
      </c>
      <c r="BL700" s="2"/>
      <c r="BM700" s="2"/>
      <c r="BN700" s="2"/>
      <c r="BO700" s="122" t="s">
        <v>3238</v>
      </c>
      <c r="BP700" s="22"/>
      <c r="BQ700" s="2" t="s">
        <v>620</v>
      </c>
      <c r="BR700" s="2"/>
      <c r="BS700" s="2"/>
      <c r="BT700" s="2"/>
      <c r="BU700" s="2"/>
      <c r="BV700" s="2"/>
      <c r="BW700" s="22"/>
    </row>
    <row r="701" spans="1:227" s="6" customFormat="1">
      <c r="A701" s="20" t="s">
        <v>141</v>
      </c>
      <c r="B701" s="17" t="s">
        <v>76</v>
      </c>
      <c r="C701" s="49" t="s">
        <v>3158</v>
      </c>
      <c r="D701" s="122" t="s">
        <v>198</v>
      </c>
      <c r="E701" s="122" t="s">
        <v>3173</v>
      </c>
      <c r="F701" s="125" t="s">
        <v>3174</v>
      </c>
      <c r="G701" s="2"/>
      <c r="H701" s="22"/>
      <c r="I701" s="122" t="s">
        <v>314</v>
      </c>
      <c r="J701" s="2"/>
      <c r="K701" s="157">
        <v>155.02000000000001</v>
      </c>
      <c r="L701" s="2"/>
      <c r="M701" s="122" t="s">
        <v>3205</v>
      </c>
      <c r="N701" s="2" t="s">
        <v>949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8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2"/>
      <c r="AM701" s="2"/>
      <c r="AN701" s="2"/>
      <c r="AO701" s="2"/>
      <c r="AP701" s="2"/>
      <c r="AQ701" s="2"/>
      <c r="AR701" s="2"/>
      <c r="AS701" s="2"/>
      <c r="AT701" s="2"/>
      <c r="AU701" s="151">
        <v>1</v>
      </c>
      <c r="AV701" s="2"/>
      <c r="AW701" s="122" t="s">
        <v>603</v>
      </c>
      <c r="AX701" s="2"/>
      <c r="AY701" s="2"/>
      <c r="AZ701" s="2"/>
      <c r="BA701" s="22"/>
      <c r="BB701" s="122" t="s">
        <v>2694</v>
      </c>
      <c r="BC701" s="2"/>
      <c r="BD701" s="2"/>
      <c r="BE701" s="151"/>
      <c r="BF701" s="151">
        <v>18</v>
      </c>
      <c r="BG701" s="129"/>
      <c r="BH701" s="151"/>
      <c r="BI701" s="8"/>
      <c r="BJ701" s="8"/>
      <c r="BK701" s="151" t="s">
        <v>3228</v>
      </c>
      <c r="BL701" s="2"/>
      <c r="BM701" s="2"/>
      <c r="BN701" s="2"/>
      <c r="BO701" s="122" t="s">
        <v>3239</v>
      </c>
      <c r="BP701" s="22"/>
      <c r="BQ701" s="2" t="s">
        <v>620</v>
      </c>
      <c r="BR701" s="2"/>
      <c r="BS701" s="2"/>
      <c r="BT701" s="2"/>
      <c r="BU701" s="2"/>
      <c r="BV701" s="2"/>
      <c r="BW701" s="22"/>
    </row>
    <row r="702" spans="1:227" s="6" customFormat="1">
      <c r="A702" s="20" t="s">
        <v>141</v>
      </c>
      <c r="B702" s="17" t="s">
        <v>76</v>
      </c>
      <c r="C702" s="49" t="s">
        <v>3158</v>
      </c>
      <c r="D702" s="122" t="s">
        <v>3175</v>
      </c>
      <c r="E702" s="122" t="s">
        <v>3176</v>
      </c>
      <c r="F702" s="125">
        <v>840110</v>
      </c>
      <c r="G702" s="2"/>
      <c r="H702" s="22"/>
      <c r="I702" s="122" t="s">
        <v>314</v>
      </c>
      <c r="J702" s="2"/>
      <c r="K702" s="122"/>
      <c r="L702" s="2"/>
      <c r="M702" s="122"/>
      <c r="N702" s="12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8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2"/>
      <c r="AM702" s="2"/>
      <c r="AN702" s="2"/>
      <c r="AO702" s="2"/>
      <c r="AP702" s="2"/>
      <c r="AQ702" s="2"/>
      <c r="AR702" s="2"/>
      <c r="AS702" s="2"/>
      <c r="AT702" s="2"/>
      <c r="AU702" s="151"/>
      <c r="AV702" s="2"/>
      <c r="AW702" s="122"/>
      <c r="AX702" s="2"/>
      <c r="AY702" s="2"/>
      <c r="AZ702" s="2"/>
      <c r="BA702" s="22"/>
      <c r="BB702" s="122" t="s">
        <v>2694</v>
      </c>
      <c r="BC702" s="2"/>
      <c r="BD702" s="2"/>
      <c r="BE702" s="151"/>
      <c r="BF702" s="151"/>
      <c r="BG702" s="129"/>
      <c r="BH702" s="151"/>
      <c r="BI702" s="8"/>
      <c r="BJ702" s="8"/>
      <c r="BK702" s="151"/>
      <c r="BL702" s="2"/>
      <c r="BM702" s="2"/>
      <c r="BN702" s="2"/>
      <c r="BO702" s="122"/>
      <c r="BP702" s="22"/>
      <c r="BQ702" s="2" t="s">
        <v>620</v>
      </c>
      <c r="BR702" s="2"/>
      <c r="BS702" s="2"/>
      <c r="BT702" s="2"/>
      <c r="BU702" s="2"/>
      <c r="BV702" s="2"/>
      <c r="BW702" s="22"/>
    </row>
    <row r="703" spans="1:227" s="6" customFormat="1">
      <c r="A703" s="20" t="s">
        <v>141</v>
      </c>
      <c r="B703" s="17" t="s">
        <v>76</v>
      </c>
      <c r="C703" s="49" t="s">
        <v>3158</v>
      </c>
      <c r="D703" s="122" t="s">
        <v>377</v>
      </c>
      <c r="E703" s="122" t="s">
        <v>3177</v>
      </c>
      <c r="F703" s="125" t="s">
        <v>764</v>
      </c>
      <c r="G703" s="2"/>
      <c r="H703" s="22"/>
      <c r="I703" s="122" t="s">
        <v>217</v>
      </c>
      <c r="J703" s="2"/>
      <c r="K703" s="157">
        <v>201</v>
      </c>
      <c r="L703" s="2"/>
      <c r="M703" s="122" t="s">
        <v>3206</v>
      </c>
      <c r="N703" s="2" t="s">
        <v>949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2"/>
      <c r="AM703" s="2"/>
      <c r="AN703" s="2"/>
      <c r="AO703" s="2"/>
      <c r="AP703" s="2"/>
      <c r="AQ703" s="2"/>
      <c r="AR703" s="2"/>
      <c r="AS703" s="2"/>
      <c r="AT703" s="2"/>
      <c r="AU703" s="151">
        <v>0.25</v>
      </c>
      <c r="AV703" s="2"/>
      <c r="AW703" s="122" t="s">
        <v>392</v>
      </c>
      <c r="AX703" s="2"/>
      <c r="AY703" s="2"/>
      <c r="AZ703" s="2"/>
      <c r="BA703" s="22"/>
      <c r="BB703" s="122" t="s">
        <v>2694</v>
      </c>
      <c r="BC703" s="2"/>
      <c r="BD703" s="2"/>
      <c r="BE703" s="151" t="s">
        <v>227</v>
      </c>
      <c r="BF703" s="151">
        <v>18</v>
      </c>
      <c r="BG703" s="129">
        <v>1500</v>
      </c>
      <c r="BH703" s="151">
        <f>BG703*BF703/1000</f>
        <v>27</v>
      </c>
      <c r="BI703" s="8"/>
      <c r="BJ703" s="8"/>
      <c r="BK703" s="151" t="s">
        <v>3229</v>
      </c>
      <c r="BL703" s="2"/>
      <c r="BM703" s="2"/>
      <c r="BN703" s="2"/>
      <c r="BO703" s="122" t="s">
        <v>3240</v>
      </c>
      <c r="BP703" s="22"/>
      <c r="BQ703" s="2" t="s">
        <v>620</v>
      </c>
      <c r="BR703" s="2"/>
      <c r="BS703" s="2"/>
      <c r="BT703" s="2"/>
      <c r="BU703" s="2"/>
      <c r="BV703" s="2"/>
      <c r="BW703" s="22"/>
    </row>
    <row r="704" spans="1:227" s="6" customFormat="1">
      <c r="A704" s="20" t="s">
        <v>141</v>
      </c>
      <c r="B704" s="17" t="s">
        <v>76</v>
      </c>
      <c r="C704" s="49" t="s">
        <v>3158</v>
      </c>
      <c r="D704" s="122" t="s">
        <v>377</v>
      </c>
      <c r="E704" s="122" t="s">
        <v>950</v>
      </c>
      <c r="F704" s="125" t="s">
        <v>3178</v>
      </c>
      <c r="G704" s="2"/>
      <c r="H704" s="22"/>
      <c r="I704" s="122" t="s">
        <v>314</v>
      </c>
      <c r="J704" s="2"/>
      <c r="K704" s="157">
        <v>253.48</v>
      </c>
      <c r="L704" s="2"/>
      <c r="M704" s="122" t="s">
        <v>3207</v>
      </c>
      <c r="N704" s="2" t="s">
        <v>949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8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2"/>
      <c r="AM704" s="2"/>
      <c r="AN704" s="2"/>
      <c r="AO704" s="2"/>
      <c r="AP704" s="2"/>
      <c r="AQ704" s="2"/>
      <c r="AR704" s="2"/>
      <c r="AS704" s="2"/>
      <c r="AT704" s="2"/>
      <c r="AU704" s="151">
        <v>0.25</v>
      </c>
      <c r="AV704" s="2"/>
      <c r="AW704" s="122" t="s">
        <v>392</v>
      </c>
      <c r="AX704" s="2"/>
      <c r="AY704" s="2"/>
      <c r="AZ704" s="2"/>
      <c r="BA704" s="22"/>
      <c r="BB704" s="122" t="s">
        <v>2694</v>
      </c>
      <c r="BC704" s="2"/>
      <c r="BD704" s="2"/>
      <c r="BE704" s="151" t="s">
        <v>227</v>
      </c>
      <c r="BF704" s="151">
        <v>18</v>
      </c>
      <c r="BG704" s="129">
        <v>1500</v>
      </c>
      <c r="BH704" s="151">
        <f>BG704*BF704/1000</f>
        <v>27</v>
      </c>
      <c r="BI704" s="8"/>
      <c r="BJ704" s="8"/>
      <c r="BK704" s="151" t="s">
        <v>3230</v>
      </c>
      <c r="BL704" s="2"/>
      <c r="BM704" s="2"/>
      <c r="BN704" s="2"/>
      <c r="BO704" s="122" t="s">
        <v>3241</v>
      </c>
      <c r="BP704" s="22"/>
      <c r="BQ704" s="2" t="s">
        <v>620</v>
      </c>
      <c r="BR704" s="2"/>
      <c r="BS704" s="2"/>
      <c r="BT704" s="2"/>
      <c r="BU704" s="2"/>
      <c r="BV704" s="2"/>
      <c r="BW704" s="22"/>
    </row>
    <row r="705" spans="1:76" s="6" customFormat="1">
      <c r="A705" s="20" t="s">
        <v>141</v>
      </c>
      <c r="B705" s="17" t="s">
        <v>76</v>
      </c>
      <c r="C705" s="49" t="s">
        <v>3158</v>
      </c>
      <c r="D705" s="122" t="s">
        <v>377</v>
      </c>
      <c r="E705" s="122" t="s">
        <v>3179</v>
      </c>
      <c r="F705" s="125" t="s">
        <v>3180</v>
      </c>
      <c r="G705" s="2"/>
      <c r="H705" s="22"/>
      <c r="I705" s="122" t="s">
        <v>314</v>
      </c>
      <c r="J705" s="2"/>
      <c r="K705" s="157">
        <v>362.2</v>
      </c>
      <c r="L705" s="2"/>
      <c r="M705" s="122" t="s">
        <v>3208</v>
      </c>
      <c r="N705" s="22" t="s">
        <v>949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8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2"/>
      <c r="AM705" s="2"/>
      <c r="AN705" s="2"/>
      <c r="AO705" s="2"/>
      <c r="AP705" s="2"/>
      <c r="AQ705" s="2"/>
      <c r="AR705" s="2"/>
      <c r="AS705" s="2"/>
      <c r="AT705" s="2"/>
      <c r="AU705" s="151">
        <v>0.25</v>
      </c>
      <c r="AV705" s="2"/>
      <c r="AW705" s="122" t="s">
        <v>392</v>
      </c>
      <c r="AX705" s="2"/>
      <c r="AY705" s="2"/>
      <c r="AZ705" s="2"/>
      <c r="BA705" s="22"/>
      <c r="BB705" s="122" t="s">
        <v>2694</v>
      </c>
      <c r="BC705" s="2"/>
      <c r="BD705" s="2"/>
      <c r="BE705" s="151" t="s">
        <v>227</v>
      </c>
      <c r="BF705" s="151">
        <v>18</v>
      </c>
      <c r="BG705" s="129">
        <v>3000</v>
      </c>
      <c r="BH705" s="151">
        <f>BG705*BF705/1000</f>
        <v>54</v>
      </c>
      <c r="BI705" s="8"/>
      <c r="BJ705" s="8"/>
      <c r="BK705" s="151" t="s">
        <v>3199</v>
      </c>
      <c r="BL705" s="2"/>
      <c r="BM705" s="2"/>
      <c r="BN705" s="2"/>
      <c r="BO705" s="122" t="s">
        <v>3242</v>
      </c>
      <c r="BP705" s="22"/>
      <c r="BQ705" s="2" t="s">
        <v>620</v>
      </c>
      <c r="BR705" s="2"/>
      <c r="BS705" s="2"/>
      <c r="BT705" s="2"/>
      <c r="BU705" s="2"/>
      <c r="BV705" s="2"/>
      <c r="BW705" s="22"/>
    </row>
    <row r="706" spans="1:76" s="6" customFormat="1">
      <c r="A706" s="20" t="s">
        <v>141</v>
      </c>
      <c r="B706" s="17" t="s">
        <v>76</v>
      </c>
      <c r="C706" s="49" t="s">
        <v>3158</v>
      </c>
      <c r="D706" s="122" t="s">
        <v>567</v>
      </c>
      <c r="E706" s="122" t="s">
        <v>3181</v>
      </c>
      <c r="F706" s="125" t="s">
        <v>3182</v>
      </c>
      <c r="G706" s="2"/>
      <c r="H706" s="22"/>
      <c r="I706" s="122" t="s">
        <v>217</v>
      </c>
      <c r="J706" s="2"/>
      <c r="K706" s="157">
        <v>199</v>
      </c>
      <c r="L706" s="2"/>
      <c r="M706" s="6" t="s">
        <v>3209</v>
      </c>
      <c r="N706" s="2" t="s">
        <v>949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8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5"/>
      <c r="AN706" s="2"/>
      <c r="AO706" s="2"/>
      <c r="AP706" s="2"/>
      <c r="AQ706" s="2"/>
      <c r="AR706" s="2"/>
      <c r="AS706" s="2"/>
      <c r="AT706" s="2"/>
      <c r="AU706" s="151">
        <v>1</v>
      </c>
      <c r="AV706" s="2"/>
      <c r="AW706" s="122" t="s">
        <v>693</v>
      </c>
      <c r="AX706" s="2"/>
      <c r="AY706" s="2"/>
      <c r="AZ706" s="2"/>
      <c r="BA706" s="22"/>
      <c r="BB706" s="122" t="s">
        <v>2694</v>
      </c>
      <c r="BC706" s="2"/>
      <c r="BD706" s="2"/>
      <c r="BE706" s="151" t="s">
        <v>227</v>
      </c>
      <c r="BF706" s="151">
        <v>18</v>
      </c>
      <c r="BG706" s="129">
        <v>1400</v>
      </c>
      <c r="BH706" s="151">
        <f>BG706*BF706/1000</f>
        <v>25.2</v>
      </c>
      <c r="BI706" s="8"/>
      <c r="BJ706" s="8"/>
      <c r="BK706" s="151" t="s">
        <v>3231</v>
      </c>
      <c r="BL706" s="2"/>
      <c r="BM706" s="2"/>
      <c r="BN706" s="2"/>
      <c r="BO706" s="122" t="s">
        <v>3243</v>
      </c>
      <c r="BP706" s="22"/>
      <c r="BQ706" s="2" t="s">
        <v>620</v>
      </c>
      <c r="BR706" s="2"/>
      <c r="BS706" s="2"/>
      <c r="BT706" s="2"/>
      <c r="BU706" s="2"/>
      <c r="BV706" s="2"/>
      <c r="BW706" s="22"/>
    </row>
    <row r="707" spans="1:76" s="6" customFormat="1">
      <c r="A707" s="20" t="s">
        <v>141</v>
      </c>
      <c r="B707" s="17" t="s">
        <v>76</v>
      </c>
      <c r="C707" s="49" t="s">
        <v>3158</v>
      </c>
      <c r="D707" s="122" t="s">
        <v>567</v>
      </c>
      <c r="E707" s="122" t="s">
        <v>3183</v>
      </c>
      <c r="F707" s="125"/>
      <c r="G707" s="2"/>
      <c r="H707" s="22"/>
      <c r="I707" s="122"/>
      <c r="J707" s="2"/>
      <c r="K707" s="157">
        <v>299</v>
      </c>
      <c r="L707" s="2"/>
      <c r="M707" s="122"/>
      <c r="N707" s="12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8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2"/>
      <c r="AM707" s="2"/>
      <c r="AN707" s="2"/>
      <c r="AO707" s="2"/>
      <c r="AP707" s="2"/>
      <c r="AQ707" s="2"/>
      <c r="AR707" s="2"/>
      <c r="AS707" s="2"/>
      <c r="AT707" s="2"/>
      <c r="AU707" s="151"/>
      <c r="AV707" s="2"/>
      <c r="AW707" s="122"/>
      <c r="AX707" s="2"/>
      <c r="AY707" s="2"/>
      <c r="AZ707" s="2"/>
      <c r="BA707" s="22"/>
      <c r="BB707" s="122" t="s">
        <v>2694</v>
      </c>
      <c r="BC707" s="2"/>
      <c r="BD707" s="2"/>
      <c r="BE707" s="151" t="s">
        <v>227</v>
      </c>
      <c r="BF707" s="151">
        <v>18</v>
      </c>
      <c r="BG707" s="129">
        <v>3000</v>
      </c>
      <c r="BH707" s="151">
        <f>BG707*BF707/1000</f>
        <v>54</v>
      </c>
      <c r="BI707" s="8"/>
      <c r="BJ707" s="8"/>
      <c r="BK707" s="151"/>
      <c r="BL707" s="2"/>
      <c r="BM707" s="2"/>
      <c r="BN707" s="2"/>
      <c r="BO707" s="122"/>
      <c r="BP707" s="22"/>
      <c r="BQ707" s="2" t="s">
        <v>620</v>
      </c>
      <c r="BR707" s="2"/>
      <c r="BS707" s="2"/>
      <c r="BT707" s="2"/>
      <c r="BU707" s="2"/>
      <c r="BV707" s="2"/>
      <c r="BW707" s="22"/>
    </row>
    <row r="708" spans="1:76" s="6" customFormat="1">
      <c r="A708" s="20" t="s">
        <v>141</v>
      </c>
      <c r="B708" s="17" t="s">
        <v>76</v>
      </c>
      <c r="C708" s="49" t="s">
        <v>3158</v>
      </c>
      <c r="D708" s="122" t="s">
        <v>567</v>
      </c>
      <c r="E708" s="122" t="s">
        <v>3184</v>
      </c>
      <c r="F708" s="125" t="s">
        <v>3185</v>
      </c>
      <c r="G708" s="2"/>
      <c r="H708" s="22"/>
      <c r="I708" s="122"/>
      <c r="J708" s="2"/>
      <c r="K708" s="157"/>
      <c r="L708" s="2"/>
      <c r="M708" s="122"/>
      <c r="N708" s="12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8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2"/>
      <c r="AM708" s="2"/>
      <c r="AN708" s="2"/>
      <c r="AO708" s="2"/>
      <c r="AP708" s="2"/>
      <c r="AQ708" s="2"/>
      <c r="AR708" s="2"/>
      <c r="AS708" s="2"/>
      <c r="AT708" s="2"/>
      <c r="AU708" s="151"/>
      <c r="AV708" s="2"/>
      <c r="AW708" s="122"/>
      <c r="AX708" s="2"/>
      <c r="AY708" s="2"/>
      <c r="AZ708" s="2"/>
      <c r="BA708" s="22"/>
      <c r="BB708" s="122" t="s">
        <v>2694</v>
      </c>
      <c r="BC708" s="2"/>
      <c r="BD708" s="2"/>
      <c r="BE708" s="151" t="s">
        <v>227</v>
      </c>
      <c r="BF708" s="151">
        <v>18</v>
      </c>
      <c r="BG708" s="129"/>
      <c r="BH708" s="151">
        <v>47</v>
      </c>
      <c r="BI708" s="8"/>
      <c r="BJ708" s="8"/>
      <c r="BK708" s="151"/>
      <c r="BL708" s="2"/>
      <c r="BM708" s="2"/>
      <c r="BN708" s="2"/>
      <c r="BO708" s="122"/>
      <c r="BP708" s="22"/>
      <c r="BQ708" s="2" t="s">
        <v>620</v>
      </c>
      <c r="BR708" s="2"/>
      <c r="BS708" s="2"/>
      <c r="BT708" s="2"/>
      <c r="BU708" s="2"/>
      <c r="BV708" s="2"/>
      <c r="BW708" s="22"/>
    </row>
    <row r="709" spans="1:76" s="6" customFormat="1">
      <c r="A709" s="20" t="s">
        <v>141</v>
      </c>
      <c r="B709" s="17" t="s">
        <v>76</v>
      </c>
      <c r="C709" s="49" t="s">
        <v>3158</v>
      </c>
      <c r="D709" s="122" t="s">
        <v>577</v>
      </c>
      <c r="E709" s="155" t="s">
        <v>3186</v>
      </c>
      <c r="F709" s="125" t="s">
        <v>3187</v>
      </c>
      <c r="G709" s="2"/>
      <c r="H709" s="22"/>
      <c r="I709" s="122" t="s">
        <v>3201</v>
      </c>
      <c r="J709" s="2"/>
      <c r="K709" s="157">
        <v>99.97</v>
      </c>
      <c r="L709" s="2"/>
      <c r="M709" s="122" t="s">
        <v>3210</v>
      </c>
      <c r="N709" s="2" t="s">
        <v>949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8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2"/>
      <c r="AM709" s="2"/>
      <c r="AN709" s="2"/>
      <c r="AO709" s="2"/>
      <c r="AP709" s="2"/>
      <c r="AQ709" s="2"/>
      <c r="AR709" s="2"/>
      <c r="AS709" s="2"/>
      <c r="AT709" s="2"/>
      <c r="AU709" s="122"/>
      <c r="AV709" s="2"/>
      <c r="AW709" s="122"/>
      <c r="AX709" s="2"/>
      <c r="AY709" s="2"/>
      <c r="AZ709" s="2"/>
      <c r="BA709" s="22"/>
      <c r="BB709" s="122" t="s">
        <v>2694</v>
      </c>
      <c r="BC709" s="2"/>
      <c r="BD709" s="2"/>
      <c r="BE709" s="122"/>
      <c r="BF709" s="151"/>
      <c r="BG709" s="129"/>
      <c r="BH709" s="151"/>
      <c r="BI709" s="8"/>
      <c r="BJ709" s="8"/>
      <c r="BK709" s="122"/>
      <c r="BL709" s="2"/>
      <c r="BM709" s="2"/>
      <c r="BN709" s="2"/>
      <c r="BO709" s="122"/>
      <c r="BP709" s="22"/>
      <c r="BQ709" s="2" t="s">
        <v>620</v>
      </c>
      <c r="BR709" s="2"/>
      <c r="BS709" s="2"/>
      <c r="BT709" s="2"/>
      <c r="BU709" s="2"/>
      <c r="BV709" s="2"/>
      <c r="BW709" s="22"/>
    </row>
    <row r="710" spans="1:76" s="6" customFormat="1" ht="12.75" customHeight="1">
      <c r="A710" s="20" t="s">
        <v>141</v>
      </c>
      <c r="B710" s="17" t="s">
        <v>76</v>
      </c>
      <c r="C710" s="49" t="s">
        <v>3158</v>
      </c>
      <c r="D710" s="122" t="s">
        <v>538</v>
      </c>
      <c r="E710" s="122" t="s">
        <v>3188</v>
      </c>
      <c r="F710" s="125" t="s">
        <v>3189</v>
      </c>
      <c r="G710" s="2"/>
      <c r="H710" s="22"/>
      <c r="I710" s="122" t="s">
        <v>217</v>
      </c>
      <c r="J710" s="2"/>
      <c r="K710" s="157">
        <v>269</v>
      </c>
      <c r="L710" s="2"/>
      <c r="M710" s="122" t="s">
        <v>3211</v>
      </c>
      <c r="N710" s="2" t="s">
        <v>949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8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2"/>
      <c r="AM710" s="2"/>
      <c r="AN710" s="2"/>
      <c r="AO710" s="2"/>
      <c r="AP710" s="2"/>
      <c r="AQ710" s="2"/>
      <c r="AR710" s="2"/>
      <c r="AS710" s="2"/>
      <c r="AT710" s="2"/>
      <c r="AU710" s="151">
        <v>0.75</v>
      </c>
      <c r="AV710" s="2"/>
      <c r="AW710" s="122" t="s">
        <v>3221</v>
      </c>
      <c r="AX710" s="2"/>
      <c r="AY710" s="2"/>
      <c r="AZ710" s="2"/>
      <c r="BA710" s="22"/>
      <c r="BB710" s="122" t="s">
        <v>2694</v>
      </c>
      <c r="BC710" s="2"/>
      <c r="BD710" s="2"/>
      <c r="BE710" s="151" t="s">
        <v>227</v>
      </c>
      <c r="BF710" s="151">
        <v>18</v>
      </c>
      <c r="BG710" s="129">
        <v>3000</v>
      </c>
      <c r="BH710" s="151">
        <f>BG710*BF710/1000</f>
        <v>54</v>
      </c>
      <c r="BI710" s="8"/>
      <c r="BJ710" s="8"/>
      <c r="BK710" s="151"/>
      <c r="BL710" s="2"/>
      <c r="BM710" s="2"/>
      <c r="BN710" s="2"/>
      <c r="BO710" s="122" t="s">
        <v>3244</v>
      </c>
      <c r="BP710" s="22"/>
      <c r="BQ710" s="2" t="s">
        <v>620</v>
      </c>
      <c r="BR710" s="2"/>
      <c r="BS710" s="2"/>
      <c r="BT710" s="2"/>
      <c r="BU710" s="2"/>
      <c r="BV710" s="2"/>
      <c r="BW710" s="22"/>
    </row>
    <row r="711" spans="1:76" s="6" customFormat="1" ht="12.75" customHeight="1">
      <c r="A711" s="20" t="s">
        <v>141</v>
      </c>
      <c r="B711" s="17" t="s">
        <v>76</v>
      </c>
      <c r="C711" s="49" t="s">
        <v>3158</v>
      </c>
      <c r="D711" s="122" t="s">
        <v>519</v>
      </c>
      <c r="E711" s="122" t="s">
        <v>3190</v>
      </c>
      <c r="F711" s="125" t="s">
        <v>3191</v>
      </c>
      <c r="G711" s="2"/>
      <c r="H711" s="22"/>
      <c r="I711" s="122" t="s">
        <v>314</v>
      </c>
      <c r="J711" s="2"/>
      <c r="K711" s="157">
        <v>93.49</v>
      </c>
      <c r="L711" s="2"/>
      <c r="M711" s="122" t="s">
        <v>3212</v>
      </c>
      <c r="N711" s="2" t="s">
        <v>949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8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2"/>
      <c r="AM711" s="2"/>
      <c r="AN711" s="2"/>
      <c r="AO711" s="2"/>
      <c r="AP711" s="2"/>
      <c r="AQ711" s="2"/>
      <c r="AR711" s="2"/>
      <c r="AS711" s="2"/>
      <c r="AT711" s="2"/>
      <c r="AU711" s="151">
        <v>1</v>
      </c>
      <c r="AV711" s="2"/>
      <c r="AW711" s="122" t="s">
        <v>3222</v>
      </c>
      <c r="AX711" s="2"/>
      <c r="AY711" s="2"/>
      <c r="AZ711" s="2"/>
      <c r="BA711" s="22"/>
      <c r="BB711" s="122" t="s">
        <v>2694</v>
      </c>
      <c r="BC711" s="2"/>
      <c r="BD711" s="2"/>
      <c r="BE711" s="151"/>
      <c r="BF711" s="151">
        <v>18</v>
      </c>
      <c r="BG711" s="129"/>
      <c r="BH711" s="151"/>
      <c r="BI711" s="8"/>
      <c r="BJ711" s="8"/>
      <c r="BK711" s="151"/>
      <c r="BL711" s="2"/>
      <c r="BM711" s="2"/>
      <c r="BN711" s="2"/>
      <c r="BO711" s="122" t="s">
        <v>3245</v>
      </c>
      <c r="BP711" s="22"/>
      <c r="BQ711" s="2" t="s">
        <v>620</v>
      </c>
      <c r="BR711" s="2"/>
      <c r="BS711" s="2"/>
      <c r="BT711" s="2"/>
      <c r="BU711" s="2"/>
      <c r="BV711" s="2"/>
      <c r="BW711" s="22"/>
    </row>
    <row r="712" spans="1:76" s="6" customFormat="1" ht="12.75" customHeight="1">
      <c r="A712" s="20" t="s">
        <v>141</v>
      </c>
      <c r="B712" s="17" t="s">
        <v>76</v>
      </c>
      <c r="C712" s="49" t="s">
        <v>3158</v>
      </c>
      <c r="D712" s="5" t="s">
        <v>2406</v>
      </c>
      <c r="E712" s="156" t="s">
        <v>3192</v>
      </c>
      <c r="F712" s="168" t="s">
        <v>3193</v>
      </c>
      <c r="G712" s="2"/>
      <c r="H712" s="22"/>
      <c r="I712" s="5" t="s">
        <v>314</v>
      </c>
      <c r="J712" s="2"/>
      <c r="K712" s="158">
        <v>110.08</v>
      </c>
      <c r="L712" s="2"/>
      <c r="M712" s="5" t="s">
        <v>3213</v>
      </c>
      <c r="N712" s="159">
        <v>40065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8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2"/>
      <c r="AM712" s="2"/>
      <c r="AN712" s="2"/>
      <c r="AO712" s="2"/>
      <c r="AP712" s="2"/>
      <c r="AQ712" s="2"/>
      <c r="AR712" s="2"/>
      <c r="AS712" s="2"/>
      <c r="AT712" s="2"/>
      <c r="AU712" s="5"/>
      <c r="AV712" s="2"/>
      <c r="AW712" t="s">
        <v>3223</v>
      </c>
      <c r="AX712" s="2"/>
      <c r="AY712" s="2"/>
      <c r="AZ712" s="2"/>
      <c r="BA712" s="22"/>
      <c r="BB712" s="5"/>
      <c r="BC712" s="2"/>
      <c r="BD712" s="2"/>
      <c r="BE712" s="5"/>
      <c r="BF712" s="16">
        <v>14.4</v>
      </c>
      <c r="BG712" s="138">
        <v>1200</v>
      </c>
      <c r="BH712" s="16">
        <v>17.28</v>
      </c>
      <c r="BI712" s="8"/>
      <c r="BJ712" s="8"/>
      <c r="BK712" s="5" t="s">
        <v>3232</v>
      </c>
      <c r="BL712" s="2"/>
      <c r="BM712" s="2"/>
      <c r="BN712" s="2"/>
      <c r="BO712" s="5" t="s">
        <v>3246</v>
      </c>
      <c r="BP712" s="22"/>
      <c r="BQ712" s="2" t="s">
        <v>620</v>
      </c>
      <c r="BR712" s="2"/>
      <c r="BS712" s="2"/>
      <c r="BT712" s="2"/>
      <c r="BU712" s="2"/>
      <c r="BV712" s="2"/>
      <c r="BW712" s="22"/>
    </row>
    <row r="713" spans="1:76" s="6" customFormat="1" ht="12.75" customHeight="1">
      <c r="A713" s="20" t="s">
        <v>141</v>
      </c>
      <c r="B713" s="17" t="s">
        <v>76</v>
      </c>
      <c r="C713" s="49" t="s">
        <v>3158</v>
      </c>
      <c r="D713" s="5" t="s">
        <v>2406</v>
      </c>
      <c r="E713" s="156" t="s">
        <v>3194</v>
      </c>
      <c r="F713" s="168" t="s">
        <v>3195</v>
      </c>
      <c r="G713" s="2"/>
      <c r="H713" s="22"/>
      <c r="I713" s="5"/>
      <c r="J713" s="2"/>
      <c r="K713" s="158"/>
      <c r="L713" s="2"/>
      <c r="M713" s="5"/>
      <c r="N713" s="15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8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2"/>
      <c r="AM713" s="2"/>
      <c r="AN713" s="2"/>
      <c r="AO713" s="2"/>
      <c r="AP713" s="2"/>
      <c r="AQ713" s="2"/>
      <c r="AR713" s="2"/>
      <c r="AS713" s="2"/>
      <c r="AT713" s="2"/>
      <c r="AU713" s="5"/>
      <c r="AV713" s="2"/>
      <c r="AW713" s="5"/>
      <c r="AX713" s="2"/>
      <c r="AY713" s="2"/>
      <c r="AZ713" s="2"/>
      <c r="BA713" s="22"/>
      <c r="BB713" s="5"/>
      <c r="BC713" s="2"/>
      <c r="BD713" s="2"/>
      <c r="BE713" s="5"/>
      <c r="BF713" s="16">
        <v>14.4</v>
      </c>
      <c r="BG713" s="138"/>
      <c r="BH713" s="16"/>
      <c r="BI713" s="8"/>
      <c r="BJ713" s="8"/>
      <c r="BK713" s="6" t="s">
        <v>3233</v>
      </c>
      <c r="BL713" s="2"/>
      <c r="BM713" s="2"/>
      <c r="BN713" s="2"/>
      <c r="BO713" s="5" t="s">
        <v>3247</v>
      </c>
      <c r="BP713" s="22"/>
      <c r="BQ713" s="2" t="s">
        <v>620</v>
      </c>
      <c r="BR713" s="2"/>
      <c r="BS713" s="2"/>
      <c r="BT713" s="2"/>
      <c r="BU713" s="2"/>
      <c r="BV713" s="2"/>
      <c r="BW713" s="22"/>
    </row>
    <row r="714" spans="1:76" s="6" customFormat="1" ht="12.75" customHeight="1">
      <c r="A714" s="20" t="s">
        <v>141</v>
      </c>
      <c r="B714" s="17" t="s">
        <v>76</v>
      </c>
      <c r="C714" s="49" t="s">
        <v>3158</v>
      </c>
      <c r="D714" s="122" t="s">
        <v>198</v>
      </c>
      <c r="E714" s="122" t="s">
        <v>3196</v>
      </c>
      <c r="F714" s="125" t="s">
        <v>3197</v>
      </c>
      <c r="G714" s="2"/>
      <c r="H714" s="22"/>
      <c r="I714" s="122" t="s">
        <v>314</v>
      </c>
      <c r="J714" s="2"/>
      <c r="K714" s="157">
        <v>253.25</v>
      </c>
      <c r="L714" s="2"/>
      <c r="M714" s="122" t="s">
        <v>3214</v>
      </c>
      <c r="N714" s="2" t="s">
        <v>949</v>
      </c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8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2"/>
      <c r="AM714" s="2"/>
      <c r="AN714" s="2"/>
      <c r="AO714" s="2"/>
      <c r="AP714" s="2"/>
      <c r="AQ714" s="2"/>
      <c r="AR714" s="2"/>
      <c r="AS714" s="2"/>
      <c r="AT714" s="2"/>
      <c r="AU714" s="151">
        <v>1</v>
      </c>
      <c r="AV714" s="2"/>
      <c r="AW714" s="122" t="s">
        <v>603</v>
      </c>
      <c r="AX714" s="2"/>
      <c r="AY714" s="2"/>
      <c r="AZ714" s="2"/>
      <c r="BA714" s="22"/>
      <c r="BB714" s="122" t="s">
        <v>2694</v>
      </c>
      <c r="BC714" s="2"/>
      <c r="BD714" s="2"/>
      <c r="BE714" s="151"/>
      <c r="BF714" s="151">
        <v>18</v>
      </c>
      <c r="BG714" s="129"/>
      <c r="BH714" s="151"/>
      <c r="BI714" s="8"/>
      <c r="BJ714" s="8"/>
      <c r="BK714" s="151" t="s">
        <v>3228</v>
      </c>
      <c r="BL714" s="2"/>
      <c r="BM714" s="2"/>
      <c r="BN714" s="2"/>
      <c r="BO714" s="122" t="s">
        <v>3248</v>
      </c>
      <c r="BP714" s="22"/>
      <c r="BQ714" s="2" t="s">
        <v>620</v>
      </c>
      <c r="BR714" s="2"/>
      <c r="BS714" s="2"/>
      <c r="BT714" s="2"/>
      <c r="BU714" s="2"/>
      <c r="BV714" s="2"/>
      <c r="BW714" s="22"/>
    </row>
    <row r="715" spans="1:76" s="6" customFormat="1" ht="13.5" customHeight="1">
      <c r="A715" s="20" t="s">
        <v>141</v>
      </c>
      <c r="B715" s="17" t="s">
        <v>76</v>
      </c>
      <c r="C715" s="49" t="s">
        <v>3158</v>
      </c>
      <c r="D715" s="122" t="s">
        <v>198</v>
      </c>
      <c r="E715" s="155" t="s">
        <v>3198</v>
      </c>
      <c r="F715" s="125" t="s">
        <v>210</v>
      </c>
      <c r="G715" s="2"/>
      <c r="H715" s="22"/>
      <c r="I715" s="122" t="s">
        <v>314</v>
      </c>
      <c r="J715" s="2"/>
      <c r="K715" s="157">
        <v>44.99</v>
      </c>
      <c r="L715" s="2"/>
      <c r="M715" s="122" t="s">
        <v>3215</v>
      </c>
      <c r="N715" s="160">
        <v>40058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8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5"/>
      <c r="AX715" s="2"/>
      <c r="AY715" s="2"/>
      <c r="AZ715" s="2"/>
      <c r="BA715" s="22"/>
      <c r="BB715" s="5"/>
      <c r="BC715" s="2"/>
      <c r="BD715" s="2"/>
      <c r="BE715" s="5" t="s">
        <v>2529</v>
      </c>
      <c r="BF715" s="16">
        <v>14.4</v>
      </c>
      <c r="BG715" s="138">
        <v>2400</v>
      </c>
      <c r="BH715" s="16">
        <v>34.56</v>
      </c>
      <c r="BI715" s="8"/>
      <c r="BJ715" s="8"/>
      <c r="BK715" s="5"/>
      <c r="BL715" s="2"/>
      <c r="BM715" s="2"/>
      <c r="BN715" s="2"/>
      <c r="BO715" s="5" t="s">
        <v>3216</v>
      </c>
      <c r="BP715" s="22"/>
      <c r="BQ715" s="2" t="s">
        <v>620</v>
      </c>
      <c r="BR715" s="2"/>
      <c r="BS715" s="2"/>
      <c r="BT715" s="2"/>
      <c r="BU715" s="2"/>
      <c r="BV715" s="2"/>
      <c r="BW715" s="22"/>
    </row>
    <row r="716" spans="1:76" s="6" customFormat="1" ht="13.5" customHeight="1">
      <c r="A716" s="20" t="s">
        <v>141</v>
      </c>
      <c r="B716" s="17" t="s">
        <v>76</v>
      </c>
      <c r="C716" s="49" t="s">
        <v>498</v>
      </c>
      <c r="D716" s="2" t="s">
        <v>311</v>
      </c>
      <c r="E716" s="2" t="s">
        <v>329</v>
      </c>
      <c r="F716" s="102" t="s">
        <v>330</v>
      </c>
      <c r="G716" s="2" t="s">
        <v>153</v>
      </c>
      <c r="H716" s="22" t="s">
        <v>163</v>
      </c>
      <c r="I716" s="2" t="s">
        <v>314</v>
      </c>
      <c r="J716" s="2" t="s">
        <v>153</v>
      </c>
      <c r="K716" s="117">
        <v>24.97</v>
      </c>
      <c r="L716" s="2"/>
      <c r="M716" s="2" t="s">
        <v>331</v>
      </c>
      <c r="N716" s="15">
        <v>40392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8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2"/>
      <c r="AM716" s="2"/>
      <c r="AN716" s="2" t="s">
        <v>338</v>
      </c>
      <c r="AO716" s="2" t="s">
        <v>202</v>
      </c>
      <c r="AP716" s="2">
        <v>120</v>
      </c>
      <c r="AQ716" s="2">
        <v>14.4</v>
      </c>
      <c r="AR716" s="2">
        <v>1</v>
      </c>
      <c r="AS716" s="2">
        <f>AQ716*AR716</f>
        <v>14.4</v>
      </c>
      <c r="AT716" s="2"/>
      <c r="AU716" s="2">
        <v>1</v>
      </c>
      <c r="AV716" s="2"/>
      <c r="AW716" s="2" t="s">
        <v>330</v>
      </c>
      <c r="AX716" s="2"/>
      <c r="AY716" s="2"/>
      <c r="AZ716" s="2" t="s">
        <v>332</v>
      </c>
      <c r="BA716" s="22" t="s">
        <v>331</v>
      </c>
      <c r="BB716" s="2" t="s">
        <v>163</v>
      </c>
      <c r="BC716" s="2"/>
      <c r="BD716" s="2"/>
      <c r="BE716" s="2" t="s">
        <v>284</v>
      </c>
      <c r="BF716" s="8">
        <v>1</v>
      </c>
      <c r="BG716" s="8" t="s">
        <v>335</v>
      </c>
      <c r="BH716" s="8">
        <v>1.4</v>
      </c>
      <c r="BI716" s="8" t="s">
        <v>336</v>
      </c>
      <c r="BJ716" s="8"/>
      <c r="BK716" s="2" t="s">
        <v>334</v>
      </c>
      <c r="BL716" s="59" t="s">
        <v>333</v>
      </c>
      <c r="BM716" s="2"/>
      <c r="BN716" s="59" t="s">
        <v>337</v>
      </c>
      <c r="BO716" s="6" t="s">
        <v>331</v>
      </c>
      <c r="BP716" s="22"/>
      <c r="BQ716" s="2" t="s">
        <v>620</v>
      </c>
      <c r="BR716" s="2"/>
      <c r="BS716" s="2"/>
      <c r="BT716" s="2"/>
      <c r="BU716" s="2"/>
      <c r="BV716" s="2"/>
      <c r="BW716" s="22"/>
    </row>
    <row r="717" spans="1:76" s="6" customFormat="1" ht="13.5" customHeight="1">
      <c r="A717" s="20" t="s">
        <v>141</v>
      </c>
      <c r="B717" s="17" t="s">
        <v>76</v>
      </c>
      <c r="C717" s="49" t="s">
        <v>498</v>
      </c>
      <c r="D717" s="2" t="s">
        <v>311</v>
      </c>
      <c r="E717" s="2" t="s">
        <v>313</v>
      </c>
      <c r="F717" s="102" t="s">
        <v>312</v>
      </c>
      <c r="G717" s="2" t="s">
        <v>153</v>
      </c>
      <c r="H717" s="22" t="s">
        <v>163</v>
      </c>
      <c r="I717" s="2" t="s">
        <v>314</v>
      </c>
      <c r="J717" s="2" t="s">
        <v>153</v>
      </c>
      <c r="K717" s="117">
        <v>39.99</v>
      </c>
      <c r="L717" s="2"/>
      <c r="M717" s="2" t="s">
        <v>315</v>
      </c>
      <c r="N717" s="15">
        <v>40392</v>
      </c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8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2"/>
      <c r="AM717" s="2"/>
      <c r="AN717" s="2"/>
      <c r="AO717" s="2" t="s">
        <v>202</v>
      </c>
      <c r="AP717" s="2">
        <v>120</v>
      </c>
      <c r="AQ717" s="2">
        <v>18</v>
      </c>
      <c r="AR717" s="2"/>
      <c r="AS717" s="2"/>
      <c r="AT717" s="2"/>
      <c r="AU717" s="2" t="s">
        <v>316</v>
      </c>
      <c r="AV717" s="2"/>
      <c r="AW717" s="2" t="s">
        <v>312</v>
      </c>
      <c r="AX717" s="2"/>
      <c r="AY717" s="2"/>
      <c r="AZ717" s="2" t="s">
        <v>317</v>
      </c>
      <c r="BA717" s="22" t="s">
        <v>315</v>
      </c>
      <c r="BB717" s="2" t="s">
        <v>163</v>
      </c>
      <c r="BC717" s="2"/>
      <c r="BD717" s="2"/>
      <c r="BE717" s="2" t="s">
        <v>284</v>
      </c>
      <c r="BF717" s="8"/>
      <c r="BG717" s="8" t="s">
        <v>318</v>
      </c>
      <c r="BH717" s="8">
        <v>0.8</v>
      </c>
      <c r="BI717" s="8"/>
      <c r="BJ717" s="8"/>
      <c r="BK717" s="2" t="s">
        <v>339</v>
      </c>
      <c r="BL717" s="59"/>
      <c r="BM717" s="2" t="s">
        <v>319</v>
      </c>
      <c r="BN717" s="59"/>
      <c r="BO717" s="6" t="s">
        <v>315</v>
      </c>
      <c r="BP717" s="22"/>
      <c r="BQ717" s="2" t="s">
        <v>340</v>
      </c>
      <c r="BR717" s="51" t="s">
        <v>341</v>
      </c>
      <c r="BS717" s="2" t="s">
        <v>342</v>
      </c>
      <c r="BT717" s="2" t="s">
        <v>343</v>
      </c>
      <c r="BU717" s="2" t="s">
        <v>949</v>
      </c>
      <c r="BV717" s="2"/>
      <c r="BW717" s="22"/>
    </row>
    <row r="718" spans="1:76" s="6" customFormat="1" ht="13.5" customHeight="1">
      <c r="A718" s="20" t="s">
        <v>141</v>
      </c>
      <c r="B718" s="17" t="s">
        <v>76</v>
      </c>
      <c r="C718" s="49" t="s">
        <v>498</v>
      </c>
      <c r="D718" s="2" t="s">
        <v>311</v>
      </c>
      <c r="E718" s="2" t="s">
        <v>324</v>
      </c>
      <c r="F718" s="102" t="s">
        <v>325</v>
      </c>
      <c r="G718" s="2" t="s">
        <v>153</v>
      </c>
      <c r="H718" s="22" t="s">
        <v>163</v>
      </c>
      <c r="I718" s="2" t="s">
        <v>314</v>
      </c>
      <c r="J718" s="2" t="s">
        <v>153</v>
      </c>
      <c r="K718" s="117">
        <v>29.97</v>
      </c>
      <c r="L718" s="2"/>
      <c r="M718" s="2" t="s">
        <v>326</v>
      </c>
      <c r="N718" s="15">
        <v>40392</v>
      </c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8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2"/>
      <c r="AM718" s="2"/>
      <c r="AN718" s="2"/>
      <c r="AO718" s="2" t="s">
        <v>202</v>
      </c>
      <c r="AP718" s="2">
        <v>120</v>
      </c>
      <c r="AQ718" s="2">
        <v>24</v>
      </c>
      <c r="AR718" s="2"/>
      <c r="AS718" s="2"/>
      <c r="AT718" s="2"/>
      <c r="AU718" s="2" t="s">
        <v>327</v>
      </c>
      <c r="AV718" s="2"/>
      <c r="AW718" s="2" t="s">
        <v>325</v>
      </c>
      <c r="AX718" s="2"/>
      <c r="AY718" s="2"/>
      <c r="AZ718" s="2" t="s">
        <v>328</v>
      </c>
      <c r="BA718" s="22" t="s">
        <v>326</v>
      </c>
      <c r="BB718" s="2" t="s">
        <v>163</v>
      </c>
      <c r="BC718" s="2"/>
      <c r="BD718" s="2" t="s">
        <v>322</v>
      </c>
      <c r="BE718" s="2" t="s">
        <v>284</v>
      </c>
      <c r="BF718" s="8">
        <v>1</v>
      </c>
      <c r="BG718" s="8">
        <v>24</v>
      </c>
      <c r="BH718" s="8"/>
      <c r="BI718" s="8"/>
      <c r="BJ718" s="8"/>
      <c r="BK718" s="2" t="s">
        <v>321</v>
      </c>
      <c r="BL718" s="59">
        <v>49.97</v>
      </c>
      <c r="BM718" s="2" t="s">
        <v>320</v>
      </c>
      <c r="BN718" s="59"/>
      <c r="BO718" s="6" t="s">
        <v>323</v>
      </c>
      <c r="BP718" s="22"/>
      <c r="BQ718" s="2" t="s">
        <v>620</v>
      </c>
      <c r="BR718" s="2"/>
      <c r="BS718" s="2"/>
      <c r="BT718" s="2"/>
      <c r="BU718" s="2"/>
      <c r="BV718" s="2"/>
      <c r="BW718" s="22"/>
    </row>
    <row r="719" spans="1:76" s="6" customFormat="1" ht="13.5" customHeight="1">
      <c r="A719" s="20" t="s">
        <v>141</v>
      </c>
      <c r="B719" s="17" t="s">
        <v>76</v>
      </c>
      <c r="C719" s="49" t="s">
        <v>498</v>
      </c>
      <c r="D719" s="2" t="s">
        <v>344</v>
      </c>
      <c r="E719" s="2" t="s">
        <v>345</v>
      </c>
      <c r="F719" s="102" t="s">
        <v>346</v>
      </c>
      <c r="G719" s="2" t="s">
        <v>153</v>
      </c>
      <c r="H719" s="22" t="s">
        <v>163</v>
      </c>
      <c r="I719" s="2" t="s">
        <v>347</v>
      </c>
      <c r="J719" s="2" t="s">
        <v>153</v>
      </c>
      <c r="K719" s="117">
        <v>49</v>
      </c>
      <c r="L719" s="2"/>
      <c r="M719" s="2" t="s">
        <v>348</v>
      </c>
      <c r="N719" s="15">
        <v>40392</v>
      </c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8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2"/>
      <c r="AM719" s="2"/>
      <c r="AN719" s="2"/>
      <c r="AO719" s="2" t="s">
        <v>202</v>
      </c>
      <c r="AP719" s="2"/>
      <c r="AQ719" s="2">
        <v>14.4</v>
      </c>
      <c r="AR719" s="2">
        <v>2</v>
      </c>
      <c r="AS719" s="2">
        <f>AQ719*AR719</f>
        <v>28.8</v>
      </c>
      <c r="AT719" s="2"/>
      <c r="AU719" s="2">
        <v>1</v>
      </c>
      <c r="AV719" s="2"/>
      <c r="AW719" s="2" t="s">
        <v>346</v>
      </c>
      <c r="AX719" s="2"/>
      <c r="AY719" s="2"/>
      <c r="AZ719" s="2" t="s">
        <v>348</v>
      </c>
      <c r="BA719" s="22"/>
      <c r="BB719" s="2" t="s">
        <v>163</v>
      </c>
      <c r="BC719" s="2"/>
      <c r="BD719" s="2"/>
      <c r="BE719" s="2"/>
      <c r="BF719" s="8"/>
      <c r="BG719" s="8"/>
      <c r="BH719" s="8"/>
      <c r="BI719" s="8"/>
      <c r="BJ719" s="8"/>
      <c r="BK719" s="2"/>
      <c r="BL719" s="59"/>
      <c r="BM719" s="2"/>
      <c r="BN719" s="59"/>
      <c r="BP719" s="22"/>
      <c r="BQ719" s="2"/>
      <c r="BR719" s="2"/>
      <c r="BS719" s="2"/>
      <c r="BT719" s="2"/>
      <c r="BU719" s="2"/>
      <c r="BV719" s="2"/>
      <c r="BW719" s="22"/>
      <c r="BX719" s="6" t="s">
        <v>949</v>
      </c>
    </row>
    <row r="720" spans="1:76" s="6" customFormat="1" ht="13.5" customHeight="1">
      <c r="A720" s="20" t="s">
        <v>141</v>
      </c>
      <c r="B720" s="17" t="s">
        <v>76</v>
      </c>
      <c r="C720" s="49" t="s">
        <v>498</v>
      </c>
      <c r="D720" s="2" t="s">
        <v>198</v>
      </c>
      <c r="E720" s="2" t="s">
        <v>232</v>
      </c>
      <c r="F720" s="102" t="s">
        <v>235</v>
      </c>
      <c r="G720" s="2" t="s">
        <v>153</v>
      </c>
      <c r="H720" s="22" t="s">
        <v>163</v>
      </c>
      <c r="I720" s="2" t="s">
        <v>233</v>
      </c>
      <c r="J720" s="2" t="s">
        <v>153</v>
      </c>
      <c r="K720" s="117">
        <v>107.61</v>
      </c>
      <c r="L720" s="2"/>
      <c r="M720" s="51" t="s">
        <v>234</v>
      </c>
      <c r="N720" s="15">
        <v>40389</v>
      </c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8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2"/>
      <c r="AM720" s="2"/>
      <c r="AN720" s="2"/>
      <c r="AO720" s="2" t="s">
        <v>202</v>
      </c>
      <c r="AP720" s="2">
        <v>120</v>
      </c>
      <c r="AQ720" s="2">
        <v>18</v>
      </c>
      <c r="AR720" s="2"/>
      <c r="AS720" s="2"/>
      <c r="AT720" s="2"/>
      <c r="AU720" s="2">
        <v>0.25</v>
      </c>
      <c r="AV720" s="2"/>
      <c r="AW720" s="2" t="s">
        <v>235</v>
      </c>
      <c r="AX720" s="2"/>
      <c r="AY720" s="2" t="s">
        <v>257</v>
      </c>
      <c r="AZ720" s="2" t="s">
        <v>231</v>
      </c>
      <c r="BA720" s="21"/>
      <c r="BB720" s="2" t="s">
        <v>163</v>
      </c>
      <c r="BC720" s="2"/>
      <c r="BD720" s="2"/>
      <c r="BE720" s="2"/>
      <c r="BF720" s="8"/>
      <c r="BG720" s="8" t="s">
        <v>262</v>
      </c>
      <c r="BH720" s="8"/>
      <c r="BI720" s="8"/>
      <c r="BJ720" s="8"/>
      <c r="BK720" s="2"/>
      <c r="BL720" s="2"/>
      <c r="BM720" s="2" t="s">
        <v>294</v>
      </c>
      <c r="BN720" s="2" t="s">
        <v>482</v>
      </c>
      <c r="BO720" s="2"/>
      <c r="BP720" s="22"/>
      <c r="BQ720" s="2" t="s">
        <v>299</v>
      </c>
      <c r="BR720" s="52" t="s">
        <v>301</v>
      </c>
      <c r="BS720" s="51" t="s">
        <v>298</v>
      </c>
      <c r="BT720" s="51" t="s">
        <v>300</v>
      </c>
      <c r="BU720" s="51" t="s">
        <v>303</v>
      </c>
      <c r="BV720" s="2" t="s">
        <v>302</v>
      </c>
      <c r="BW720" s="22" t="s">
        <v>310</v>
      </c>
      <c r="BX720" s="6" t="s">
        <v>949</v>
      </c>
    </row>
    <row r="721" spans="1:119" s="6" customFormat="1" ht="13.5" customHeight="1">
      <c r="A721" s="20" t="s">
        <v>141</v>
      </c>
      <c r="B721" s="17" t="s">
        <v>76</v>
      </c>
      <c r="C721" s="49" t="s">
        <v>498</v>
      </c>
      <c r="D721" s="2" t="s">
        <v>198</v>
      </c>
      <c r="E721" s="2" t="s">
        <v>224</v>
      </c>
      <c r="F721" s="102" t="s">
        <v>208</v>
      </c>
      <c r="G721" s="2" t="s">
        <v>153</v>
      </c>
      <c r="H721" s="22" t="s">
        <v>163</v>
      </c>
      <c r="I721" s="2" t="s">
        <v>225</v>
      </c>
      <c r="J721" s="2" t="s">
        <v>153</v>
      </c>
      <c r="K721" s="117">
        <v>99.99</v>
      </c>
      <c r="L721" s="2"/>
      <c r="M721" s="2" t="s">
        <v>226</v>
      </c>
      <c r="N721" s="15">
        <v>40389</v>
      </c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8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2"/>
      <c r="AM721" s="2"/>
      <c r="AN721" s="2" t="s">
        <v>211</v>
      </c>
      <c r="AO721" s="2" t="s">
        <v>202</v>
      </c>
      <c r="AP721" s="2">
        <v>120</v>
      </c>
      <c r="AQ721" s="2">
        <v>18</v>
      </c>
      <c r="AR721" s="2"/>
      <c r="AS721" s="2"/>
      <c r="AT721" s="2"/>
      <c r="AU721" s="2">
        <v>1</v>
      </c>
      <c r="AV721" s="2"/>
      <c r="AW721" s="2" t="s">
        <v>208</v>
      </c>
      <c r="AX721" s="2"/>
      <c r="AY721" s="2" t="s">
        <v>249</v>
      </c>
      <c r="AZ721" s="2" t="s">
        <v>222</v>
      </c>
      <c r="BA721" s="21"/>
      <c r="BB721" s="2" t="s">
        <v>163</v>
      </c>
      <c r="BC721" s="2"/>
      <c r="BD721" s="2"/>
      <c r="BE721" s="2"/>
      <c r="BF721" s="8"/>
      <c r="BG721" s="8" t="s">
        <v>262</v>
      </c>
      <c r="BH721" s="8"/>
      <c r="BI721" s="8"/>
      <c r="BJ721" s="8"/>
      <c r="BK721" s="2"/>
      <c r="BL721" s="2"/>
      <c r="BM721" s="2" t="s">
        <v>294</v>
      </c>
      <c r="BN721" s="2" t="s">
        <v>482</v>
      </c>
      <c r="BO721" s="2"/>
      <c r="BP721" s="22"/>
      <c r="BQ721" s="2" t="s">
        <v>305</v>
      </c>
      <c r="BR721" s="51" t="s">
        <v>304</v>
      </c>
      <c r="BS721" s="2" t="s">
        <v>306</v>
      </c>
      <c r="BT721" s="51" t="s">
        <v>307</v>
      </c>
      <c r="BU721" s="51" t="s">
        <v>308</v>
      </c>
      <c r="BV721" s="2" t="s">
        <v>309</v>
      </c>
      <c r="BW721" s="22" t="s">
        <v>310</v>
      </c>
      <c r="BX721" s="6" t="s">
        <v>949</v>
      </c>
    </row>
    <row r="722" spans="1:119" s="6" customFormat="1" ht="13.5" customHeight="1">
      <c r="A722" s="20" t="s">
        <v>141</v>
      </c>
      <c r="B722" s="17" t="s">
        <v>76</v>
      </c>
      <c r="C722" s="49" t="s">
        <v>498</v>
      </c>
      <c r="D722" s="2" t="s">
        <v>198</v>
      </c>
      <c r="E722" s="2" t="s">
        <v>221</v>
      </c>
      <c r="F722" s="102" t="s">
        <v>209</v>
      </c>
      <c r="G722" s="2" t="s">
        <v>153</v>
      </c>
      <c r="H722" s="22" t="s">
        <v>163</v>
      </c>
      <c r="I722" s="6" t="s">
        <v>217</v>
      </c>
      <c r="J722" s="2" t="s">
        <v>153</v>
      </c>
      <c r="K722" s="119">
        <v>69</v>
      </c>
      <c r="M722" s="52" t="s">
        <v>219</v>
      </c>
      <c r="N722" s="15">
        <v>40389</v>
      </c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8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2"/>
      <c r="AM722" s="2"/>
      <c r="AN722" s="2"/>
      <c r="AO722" s="2" t="s">
        <v>202</v>
      </c>
      <c r="AP722" s="2">
        <v>120</v>
      </c>
      <c r="AQ722" s="2">
        <v>18</v>
      </c>
      <c r="AR722" s="2"/>
      <c r="AS722" s="2"/>
      <c r="AT722" s="2"/>
      <c r="AU722" s="2">
        <v>1</v>
      </c>
      <c r="AV722" s="2"/>
      <c r="AW722" s="2" t="s">
        <v>209</v>
      </c>
      <c r="AY722" s="2" t="s">
        <v>258</v>
      </c>
      <c r="AZ722" s="2" t="s">
        <v>223</v>
      </c>
      <c r="BA722" s="22" t="s">
        <v>203</v>
      </c>
      <c r="BB722" s="2" t="s">
        <v>163</v>
      </c>
      <c r="BC722" s="2"/>
      <c r="BD722" s="2"/>
      <c r="BE722" s="2"/>
      <c r="BF722" s="8"/>
      <c r="BG722" s="8" t="s">
        <v>262</v>
      </c>
      <c r="BH722" s="8"/>
      <c r="BI722" s="8"/>
      <c r="BJ722" s="8"/>
      <c r="BK722" s="2"/>
      <c r="BL722" s="2"/>
      <c r="BM722" s="2" t="s">
        <v>294</v>
      </c>
      <c r="BN722" s="2" t="s">
        <v>482</v>
      </c>
      <c r="BO722" s="2"/>
      <c r="BP722" s="22"/>
      <c r="BQ722" s="2" t="s">
        <v>305</v>
      </c>
      <c r="BR722" s="51" t="s">
        <v>304</v>
      </c>
      <c r="BS722" s="2" t="s">
        <v>306</v>
      </c>
      <c r="BT722" s="51" t="s">
        <v>307</v>
      </c>
      <c r="BU722" s="51" t="s">
        <v>308</v>
      </c>
      <c r="BV722" s="2" t="s">
        <v>309</v>
      </c>
      <c r="BW722" s="22" t="s">
        <v>310</v>
      </c>
      <c r="BX722" s="6" t="s">
        <v>949</v>
      </c>
    </row>
    <row r="723" spans="1:119" s="6" customFormat="1" ht="13.5" customHeight="1">
      <c r="A723" s="20" t="s">
        <v>141</v>
      </c>
      <c r="B723" s="17" t="s">
        <v>76</v>
      </c>
      <c r="C723" s="49" t="s">
        <v>498</v>
      </c>
      <c r="D723" s="2" t="s">
        <v>198</v>
      </c>
      <c r="E723" s="2" t="s">
        <v>278</v>
      </c>
      <c r="F723" s="102" t="s">
        <v>279</v>
      </c>
      <c r="G723" s="2" t="s">
        <v>153</v>
      </c>
      <c r="H723" s="22" t="s">
        <v>163</v>
      </c>
      <c r="I723" s="2" t="s">
        <v>260</v>
      </c>
      <c r="J723" s="2" t="s">
        <v>153</v>
      </c>
      <c r="K723" s="117">
        <v>78</v>
      </c>
      <c r="L723" s="2"/>
      <c r="M723" s="2" t="s">
        <v>280</v>
      </c>
      <c r="N723" s="15">
        <v>40392</v>
      </c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8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2"/>
      <c r="AM723" s="2"/>
      <c r="AN723" s="2"/>
      <c r="AO723" s="2" t="s">
        <v>202</v>
      </c>
      <c r="AP723" s="2">
        <v>120</v>
      </c>
      <c r="AQ723" s="2">
        <v>24</v>
      </c>
      <c r="AR723" s="2"/>
      <c r="AS723" s="2"/>
      <c r="AT723" s="2"/>
      <c r="AU723" s="2">
        <v>1</v>
      </c>
      <c r="AV723" s="2"/>
      <c r="AW723" s="2" t="s">
        <v>279</v>
      </c>
      <c r="AX723" s="2"/>
      <c r="AY723" s="2" t="s">
        <v>282</v>
      </c>
      <c r="AZ723" s="2" t="s">
        <v>283</v>
      </c>
      <c r="BA723" s="21"/>
      <c r="BB723" s="2" t="s">
        <v>163</v>
      </c>
      <c r="BC723" s="2" t="s">
        <v>286</v>
      </c>
      <c r="BD723" s="2"/>
      <c r="BE723" s="2" t="s">
        <v>284</v>
      </c>
      <c r="BF723" s="8"/>
      <c r="BG723" s="8">
        <v>24</v>
      </c>
      <c r="BH723" s="8"/>
      <c r="BI723" s="8"/>
      <c r="BJ723" s="8"/>
      <c r="BK723" s="2" t="s">
        <v>285</v>
      </c>
      <c r="BL723" s="59">
        <v>129.99</v>
      </c>
      <c r="BM723" s="2" t="s">
        <v>289</v>
      </c>
      <c r="BN723" s="2"/>
      <c r="BO723" s="2" t="s">
        <v>287</v>
      </c>
      <c r="BP723" s="22" t="s">
        <v>288</v>
      </c>
      <c r="BQ723" s="2" t="s">
        <v>620</v>
      </c>
      <c r="BR723" s="2"/>
      <c r="BS723" s="2"/>
      <c r="BT723" s="2"/>
      <c r="BU723" s="2"/>
      <c r="BV723" s="2"/>
      <c r="BW723" s="22"/>
      <c r="BX723" s="6" t="s">
        <v>949</v>
      </c>
    </row>
    <row r="724" spans="1:119" s="6" customFormat="1" ht="13.5" customHeight="1">
      <c r="A724" s="20" t="s">
        <v>141</v>
      </c>
      <c r="B724" s="17" t="s">
        <v>76</v>
      </c>
      <c r="C724" s="49" t="s">
        <v>498</v>
      </c>
      <c r="D724" s="2" t="s">
        <v>198</v>
      </c>
      <c r="E724" s="2" t="s">
        <v>292</v>
      </c>
      <c r="F724" s="102" t="s">
        <v>291</v>
      </c>
      <c r="G724" s="2" t="s">
        <v>153</v>
      </c>
      <c r="H724" s="22" t="s">
        <v>163</v>
      </c>
      <c r="I724" s="2" t="s">
        <v>225</v>
      </c>
      <c r="J724" s="2" t="s">
        <v>153</v>
      </c>
      <c r="K724" s="117">
        <v>99.99</v>
      </c>
      <c r="L724" s="2"/>
      <c r="M724" s="2" t="s">
        <v>293</v>
      </c>
      <c r="N724" s="15">
        <v>40392</v>
      </c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8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2"/>
      <c r="AM724" s="2"/>
      <c r="AN724" s="2" t="s">
        <v>212</v>
      </c>
      <c r="AO724" s="2" t="s">
        <v>213</v>
      </c>
      <c r="AP724" s="2">
        <v>12</v>
      </c>
      <c r="AQ724" s="2">
        <v>24</v>
      </c>
      <c r="AR724" s="2"/>
      <c r="AS724" s="2"/>
      <c r="AT724" s="2"/>
      <c r="AU724" s="2">
        <v>1</v>
      </c>
      <c r="AV724" s="2"/>
      <c r="AW724" s="2" t="s">
        <v>291</v>
      </c>
      <c r="AX724" s="2"/>
      <c r="AY724" s="2"/>
      <c r="AZ724" s="2" t="s">
        <v>290</v>
      </c>
      <c r="BA724" s="21"/>
      <c r="BB724" s="2" t="s">
        <v>163</v>
      </c>
      <c r="BC724" s="2" t="s">
        <v>286</v>
      </c>
      <c r="BD724" s="2"/>
      <c r="BE724" s="2" t="s">
        <v>284</v>
      </c>
      <c r="BF724" s="8"/>
      <c r="BG724" s="8">
        <v>24</v>
      </c>
      <c r="BH724" s="8"/>
      <c r="BI724" s="8"/>
      <c r="BJ724" s="8"/>
      <c r="BK724" s="2" t="s">
        <v>285</v>
      </c>
      <c r="BL724" s="59">
        <v>129.99</v>
      </c>
      <c r="BM724" s="2" t="s">
        <v>289</v>
      </c>
      <c r="BN724" s="2"/>
      <c r="BO724" s="2" t="s">
        <v>287</v>
      </c>
      <c r="BP724" s="22" t="s">
        <v>288</v>
      </c>
      <c r="BQ724" s="2" t="s">
        <v>620</v>
      </c>
      <c r="BR724" s="2"/>
      <c r="BS724" s="2"/>
      <c r="BT724" s="2"/>
      <c r="BU724" s="2"/>
      <c r="BV724" s="2"/>
      <c r="BW724" s="22"/>
    </row>
    <row r="725" spans="1:119" s="6" customFormat="1" ht="13.5" customHeight="1">
      <c r="A725" s="20" t="s">
        <v>141</v>
      </c>
      <c r="B725" s="17" t="s">
        <v>76</v>
      </c>
      <c r="C725" s="49" t="s">
        <v>498</v>
      </c>
      <c r="D725" s="2" t="s">
        <v>198</v>
      </c>
      <c r="E725" s="2" t="s">
        <v>253</v>
      </c>
      <c r="F725" s="102" t="s">
        <v>244</v>
      </c>
      <c r="G725" s="2" t="s">
        <v>153</v>
      </c>
      <c r="H725" s="22" t="s">
        <v>163</v>
      </c>
      <c r="I725" s="2" t="s">
        <v>242</v>
      </c>
      <c r="J725" s="2" t="s">
        <v>153</v>
      </c>
      <c r="K725" s="117">
        <v>102</v>
      </c>
      <c r="L725" s="2"/>
      <c r="M725" s="2" t="s">
        <v>250</v>
      </c>
      <c r="N725" s="15">
        <v>40389</v>
      </c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8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2"/>
      <c r="AM725" s="2"/>
      <c r="AN725" s="2"/>
      <c r="AO725" s="2" t="s">
        <v>202</v>
      </c>
      <c r="AP725" s="2">
        <v>120</v>
      </c>
      <c r="AQ725" s="2">
        <v>36</v>
      </c>
      <c r="AR725" s="2"/>
      <c r="AS725" s="2">
        <f>AQ725*AR725</f>
        <v>0</v>
      </c>
      <c r="AT725" s="2"/>
      <c r="AU725" s="2">
        <v>1</v>
      </c>
      <c r="AV725" s="2"/>
      <c r="AW725" s="2" t="s">
        <v>244</v>
      </c>
      <c r="AX725" s="2"/>
      <c r="AY725" s="2"/>
      <c r="AZ725" s="2" t="s">
        <v>245</v>
      </c>
      <c r="BA725" s="22"/>
      <c r="BB725" s="2" t="s">
        <v>163</v>
      </c>
      <c r="BC725" s="2"/>
      <c r="BD725" s="2"/>
      <c r="BE725" s="2" t="s">
        <v>227</v>
      </c>
      <c r="BF725" s="8">
        <v>1</v>
      </c>
      <c r="BG725" s="8">
        <v>36</v>
      </c>
      <c r="BH725" s="8"/>
      <c r="BI725" s="8"/>
      <c r="BJ725" s="8"/>
      <c r="BK725" s="2"/>
      <c r="BL725" s="59"/>
      <c r="BM725" s="2" t="s">
        <v>296</v>
      </c>
      <c r="BN725" s="59"/>
      <c r="BP725" s="22"/>
      <c r="BQ725" s="2" t="s">
        <v>620</v>
      </c>
      <c r="BR725" s="2"/>
      <c r="BS725" s="2"/>
      <c r="BT725" s="2"/>
      <c r="BU725" s="2"/>
      <c r="BV725" s="2"/>
      <c r="BW725" s="22"/>
    </row>
    <row r="726" spans="1:119" s="6" customFormat="1" ht="13.5" customHeight="1">
      <c r="A726" s="20" t="s">
        <v>141</v>
      </c>
      <c r="B726" s="17" t="s">
        <v>76</v>
      </c>
      <c r="C726" s="49" t="s">
        <v>498</v>
      </c>
      <c r="D726" s="2" t="s">
        <v>198</v>
      </c>
      <c r="E726" s="2" t="s">
        <v>228</v>
      </c>
      <c r="F726" s="102" t="s">
        <v>229</v>
      </c>
      <c r="G726" s="2" t="s">
        <v>153</v>
      </c>
      <c r="H726" s="22" t="s">
        <v>163</v>
      </c>
      <c r="I726" s="2" t="s">
        <v>217</v>
      </c>
      <c r="J726" s="2" t="s">
        <v>153</v>
      </c>
      <c r="K726" s="117">
        <v>179</v>
      </c>
      <c r="L726" s="2"/>
      <c r="M726" s="2" t="s">
        <v>230</v>
      </c>
      <c r="N726" s="15">
        <v>40389</v>
      </c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8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2"/>
      <c r="AM726" s="2"/>
      <c r="AN726" s="2"/>
      <c r="AO726" s="2" t="s">
        <v>202</v>
      </c>
      <c r="AP726" s="2">
        <v>120</v>
      </c>
      <c r="AQ726" s="2">
        <v>18</v>
      </c>
      <c r="AR726" s="2"/>
      <c r="AS726" s="2"/>
      <c r="AT726" s="2"/>
      <c r="AU726" s="2">
        <v>1</v>
      </c>
      <c r="AV726" s="2"/>
      <c r="AW726" s="2" t="s">
        <v>209</v>
      </c>
      <c r="AX726" s="2"/>
      <c r="AY726" s="2" t="s">
        <v>247</v>
      </c>
      <c r="AZ726" s="2" t="s">
        <v>222</v>
      </c>
      <c r="BA726" s="21"/>
      <c r="BB726" s="2">
        <v>1</v>
      </c>
      <c r="BC726" s="2"/>
      <c r="BD726" s="2"/>
      <c r="BE726" s="2" t="s">
        <v>227</v>
      </c>
      <c r="BF726" s="8">
        <v>1</v>
      </c>
      <c r="BG726" s="8">
        <v>18</v>
      </c>
      <c r="BH726" s="8"/>
      <c r="BI726" s="8"/>
      <c r="BJ726" s="8"/>
      <c r="BK726" s="2" t="s">
        <v>237</v>
      </c>
      <c r="BL726" s="59">
        <v>139.99</v>
      </c>
      <c r="BM726" s="2" t="s">
        <v>255</v>
      </c>
      <c r="BN726" s="2" t="s">
        <v>239</v>
      </c>
      <c r="BO726" s="2" t="s">
        <v>238</v>
      </c>
      <c r="BP726" s="22" t="s">
        <v>256</v>
      </c>
      <c r="BQ726" s="2" t="s">
        <v>620</v>
      </c>
      <c r="BR726" s="2"/>
      <c r="BS726" s="2"/>
      <c r="BT726" s="2"/>
      <c r="BU726" s="2"/>
      <c r="BV726" s="2"/>
      <c r="BW726" s="22"/>
    </row>
    <row r="727" spans="1:119" s="6" customFormat="1" ht="13.5" customHeight="1">
      <c r="A727" s="20" t="s">
        <v>141</v>
      </c>
      <c r="B727" s="17" t="s">
        <v>76</v>
      </c>
      <c r="C727" s="49" t="s">
        <v>498</v>
      </c>
      <c r="D727" s="2" t="s">
        <v>198</v>
      </c>
      <c r="E727" s="2" t="s">
        <v>218</v>
      </c>
      <c r="F727" s="102" t="s">
        <v>210</v>
      </c>
      <c r="G727" s="2" t="s">
        <v>153</v>
      </c>
      <c r="H727" s="22" t="s">
        <v>163</v>
      </c>
      <c r="I727" s="2" t="s">
        <v>217</v>
      </c>
      <c r="J727" s="2" t="s">
        <v>153</v>
      </c>
      <c r="K727" s="117">
        <v>89.97</v>
      </c>
      <c r="L727" s="2"/>
      <c r="M727" s="51" t="s">
        <v>614</v>
      </c>
      <c r="N727" s="15">
        <v>40389</v>
      </c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8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2"/>
      <c r="AM727" s="2"/>
      <c r="AN727" s="2" t="s">
        <v>212</v>
      </c>
      <c r="AO727" s="2" t="s">
        <v>213</v>
      </c>
      <c r="AP727" s="2">
        <v>12</v>
      </c>
      <c r="AQ727" s="2">
        <v>18</v>
      </c>
      <c r="AR727" s="2"/>
      <c r="AS727" s="2"/>
      <c r="AT727" s="2"/>
      <c r="AU727" s="2">
        <v>1</v>
      </c>
      <c r="AV727" s="2"/>
      <c r="AW727" s="2" t="s">
        <v>210</v>
      </c>
      <c r="AX727" s="2"/>
      <c r="AY727" s="2" t="s">
        <v>248</v>
      </c>
      <c r="AZ727" s="2" t="s">
        <v>207</v>
      </c>
      <c r="BA727" s="21"/>
      <c r="BB727" s="2" t="s">
        <v>163</v>
      </c>
      <c r="BC727" s="2"/>
      <c r="BD727" s="2"/>
      <c r="BE727" s="2"/>
      <c r="BF727" s="8"/>
      <c r="BG727" s="8" t="s">
        <v>262</v>
      </c>
      <c r="BH727" s="8"/>
      <c r="BI727" s="8"/>
      <c r="BJ727" s="8"/>
      <c r="BK727" s="2"/>
      <c r="BL727" s="2"/>
      <c r="BM727" s="2" t="s">
        <v>294</v>
      </c>
      <c r="BN727" s="2" t="s">
        <v>482</v>
      </c>
      <c r="BO727" s="2"/>
      <c r="BP727" s="22"/>
      <c r="BQ727" s="2" t="s">
        <v>299</v>
      </c>
      <c r="BR727" s="52" t="s">
        <v>301</v>
      </c>
      <c r="BS727" s="51" t="s">
        <v>298</v>
      </c>
      <c r="BT727" s="51" t="s">
        <v>300</v>
      </c>
      <c r="BU727" s="51" t="s">
        <v>303</v>
      </c>
      <c r="BV727" s="2" t="s">
        <v>302</v>
      </c>
      <c r="BW727" s="22" t="s">
        <v>310</v>
      </c>
      <c r="BX727" s="6" t="s">
        <v>949</v>
      </c>
    </row>
    <row r="728" spans="1:119" s="6" customFormat="1" ht="13.5" customHeight="1">
      <c r="A728" s="20" t="s">
        <v>141</v>
      </c>
      <c r="B728" s="17" t="s">
        <v>76</v>
      </c>
      <c r="C728" s="49" t="s">
        <v>498</v>
      </c>
      <c r="D728" s="2" t="s">
        <v>349</v>
      </c>
      <c r="E728" s="2" t="s">
        <v>369</v>
      </c>
      <c r="F728" s="102" t="s">
        <v>370</v>
      </c>
      <c r="G728" s="2" t="s">
        <v>153</v>
      </c>
      <c r="H728" s="22" t="s">
        <v>163</v>
      </c>
      <c r="I728" s="2" t="s">
        <v>314</v>
      </c>
      <c r="J728" s="2" t="s">
        <v>153</v>
      </c>
      <c r="K728" s="117">
        <v>29.85</v>
      </c>
      <c r="L728" s="2"/>
      <c r="M728" s="2" t="s">
        <v>371</v>
      </c>
      <c r="N728" s="15">
        <v>40389</v>
      </c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8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2"/>
      <c r="AM728" s="2" t="s">
        <v>372</v>
      </c>
      <c r="AN728" s="2" t="s">
        <v>352</v>
      </c>
      <c r="AO728" s="2" t="s">
        <v>373</v>
      </c>
      <c r="AP728" s="2">
        <v>120</v>
      </c>
      <c r="AQ728" s="2">
        <v>18</v>
      </c>
      <c r="AR728" s="2">
        <v>2.6</v>
      </c>
      <c r="AS728" s="2">
        <f>AQ728*AR728</f>
        <v>46.800000000000004</v>
      </c>
      <c r="AT728" s="2"/>
      <c r="AU728" s="2">
        <v>3</v>
      </c>
      <c r="AV728" s="2"/>
      <c r="AW728" s="2" t="s">
        <v>370</v>
      </c>
      <c r="AX728" s="2"/>
      <c r="AY728" s="2" t="s">
        <v>362</v>
      </c>
      <c r="AZ728" s="2" t="s">
        <v>374</v>
      </c>
      <c r="BA728" s="22"/>
      <c r="BB728" s="6" t="s">
        <v>163</v>
      </c>
      <c r="BC728" s="2"/>
      <c r="BD728" s="2"/>
      <c r="BE728" s="2" t="s">
        <v>227</v>
      </c>
      <c r="BF728" s="8"/>
      <c r="BG728" s="8">
        <v>18</v>
      </c>
      <c r="BH728" s="8">
        <v>3</v>
      </c>
      <c r="BI728" s="8">
        <v>54</v>
      </c>
      <c r="BJ728" s="8"/>
      <c r="BK728" s="2" t="s">
        <v>375</v>
      </c>
      <c r="BL728" s="59"/>
      <c r="BM728" s="2"/>
      <c r="BN728" s="59"/>
      <c r="BO728" s="6" t="s">
        <v>376</v>
      </c>
      <c r="BP728" s="22"/>
      <c r="BQ728" s="2" t="s">
        <v>620</v>
      </c>
      <c r="BR728" s="2"/>
      <c r="BS728" s="2"/>
      <c r="BT728" s="2"/>
      <c r="BU728" s="2"/>
      <c r="BV728" s="2"/>
      <c r="BW728" s="22"/>
    </row>
    <row r="729" spans="1:119" s="6" customFormat="1" ht="13.5" customHeight="1">
      <c r="A729" s="20" t="s">
        <v>141</v>
      </c>
      <c r="B729" s="17" t="s">
        <v>76</v>
      </c>
      <c r="C729" s="49" t="s">
        <v>498</v>
      </c>
      <c r="D729" s="2" t="s">
        <v>377</v>
      </c>
      <c r="E729" s="2" t="s">
        <v>378</v>
      </c>
      <c r="F729" s="102" t="s">
        <v>379</v>
      </c>
      <c r="G729" s="2" t="s">
        <v>153</v>
      </c>
      <c r="H729" s="22" t="s">
        <v>163</v>
      </c>
      <c r="I729" s="2" t="s">
        <v>380</v>
      </c>
      <c r="J729" s="2" t="s">
        <v>153</v>
      </c>
      <c r="K729" s="117">
        <v>59.99</v>
      </c>
      <c r="L729" s="2"/>
      <c r="M729" s="2" t="s">
        <v>381</v>
      </c>
      <c r="N729" s="15">
        <v>40391</v>
      </c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8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2"/>
      <c r="AM729" s="2" t="s">
        <v>372</v>
      </c>
      <c r="AN729" s="2" t="s">
        <v>382</v>
      </c>
      <c r="AO729" s="2" t="s">
        <v>213</v>
      </c>
      <c r="AP729" s="2">
        <v>12</v>
      </c>
      <c r="AQ729" s="2">
        <v>18</v>
      </c>
      <c r="AR729" s="2"/>
      <c r="AS729" s="2"/>
      <c r="AT729" s="2"/>
      <c r="AU729" s="2">
        <v>3</v>
      </c>
      <c r="AV729" s="2"/>
      <c r="AW729" s="2" t="s">
        <v>379</v>
      </c>
      <c r="AX729" s="2"/>
      <c r="AY729" s="2"/>
      <c r="AZ729" s="2" t="s">
        <v>381</v>
      </c>
      <c r="BA729" s="22"/>
      <c r="BB729" s="6" t="s">
        <v>163</v>
      </c>
      <c r="BC729" s="2"/>
      <c r="BD729" s="2"/>
      <c r="BE729" s="2"/>
      <c r="BF729" s="8"/>
      <c r="BG729" s="8"/>
      <c r="BH729" s="8"/>
      <c r="BI729" s="8"/>
      <c r="BJ729" s="8"/>
      <c r="BK729" s="2"/>
      <c r="BL729" s="59"/>
      <c r="BM729" s="2"/>
      <c r="BN729" s="59"/>
      <c r="BP729" s="22"/>
      <c r="BQ729" s="2" t="s">
        <v>383</v>
      </c>
      <c r="BR729" s="2" t="s">
        <v>949</v>
      </c>
      <c r="BS729" s="2"/>
      <c r="BT729" s="2"/>
      <c r="BU729" s="2"/>
      <c r="BV729" s="2"/>
      <c r="BW729" s="22"/>
    </row>
    <row r="730" spans="1:119" s="6" customFormat="1" ht="13.5" customHeight="1">
      <c r="A730" s="20" t="s">
        <v>141</v>
      </c>
      <c r="B730" s="17" t="s">
        <v>76</v>
      </c>
      <c r="C730" s="49" t="s">
        <v>498</v>
      </c>
      <c r="D730" s="2" t="s">
        <v>377</v>
      </c>
      <c r="E730" s="2" t="s">
        <v>391</v>
      </c>
      <c r="F730" s="102" t="s">
        <v>392</v>
      </c>
      <c r="G730" s="2" t="s">
        <v>153</v>
      </c>
      <c r="H730" s="22" t="s">
        <v>163</v>
      </c>
      <c r="I730" s="2" t="s">
        <v>380</v>
      </c>
      <c r="J730" s="2" t="s">
        <v>153</v>
      </c>
      <c r="K730" s="117">
        <v>92.99</v>
      </c>
      <c r="L730" s="2"/>
      <c r="M730" s="2" t="s">
        <v>393</v>
      </c>
      <c r="N730" s="15">
        <v>40391</v>
      </c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8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2"/>
      <c r="AM730" s="2" t="s">
        <v>372</v>
      </c>
      <c r="AN730" s="2" t="s">
        <v>352</v>
      </c>
      <c r="AO730" s="2" t="s">
        <v>213</v>
      </c>
      <c r="AP730" s="2">
        <v>120</v>
      </c>
      <c r="AQ730" s="2">
        <v>18</v>
      </c>
      <c r="AR730" s="2">
        <v>3</v>
      </c>
      <c r="AS730" s="2">
        <f>AQ730*AR730</f>
        <v>54</v>
      </c>
      <c r="AT730" s="2" t="s">
        <v>162</v>
      </c>
      <c r="AU730" s="2">
        <v>0.75</v>
      </c>
      <c r="AV730" s="2"/>
      <c r="AW730" s="2" t="s">
        <v>392</v>
      </c>
      <c r="AX730" s="2"/>
      <c r="AY730" s="2" t="s">
        <v>394</v>
      </c>
      <c r="AZ730" s="2" t="s">
        <v>393</v>
      </c>
      <c r="BA730" s="22"/>
      <c r="BB730" s="6" t="s">
        <v>163</v>
      </c>
      <c r="BC730" s="2" t="s">
        <v>395</v>
      </c>
      <c r="BD730" s="2" t="s">
        <v>162</v>
      </c>
      <c r="BE730" s="2" t="s">
        <v>396</v>
      </c>
      <c r="BF730" s="8"/>
      <c r="BG730" s="8"/>
      <c r="BH730" s="8"/>
      <c r="BI730" s="8"/>
      <c r="BJ730" s="8"/>
      <c r="BK730" s="2"/>
      <c r="BL730" s="59"/>
      <c r="BM730" s="2"/>
      <c r="BN730" s="59"/>
      <c r="BP730" s="22"/>
      <c r="BQ730" s="2" t="s">
        <v>620</v>
      </c>
      <c r="BR730" s="2"/>
      <c r="BS730" s="2"/>
      <c r="BT730" s="2"/>
      <c r="BU730" s="2"/>
      <c r="BV730" s="2"/>
      <c r="BW730" s="22"/>
    </row>
    <row r="731" spans="1:119" s="6" customFormat="1" ht="13.5" customHeight="1">
      <c r="A731" s="20" t="s">
        <v>141</v>
      </c>
      <c r="B731" s="17" t="s">
        <v>76</v>
      </c>
      <c r="C731" s="49" t="s">
        <v>498</v>
      </c>
      <c r="D731" s="2" t="s">
        <v>377</v>
      </c>
      <c r="E731" s="2" t="s">
        <v>384</v>
      </c>
      <c r="F731" s="102" t="s">
        <v>385</v>
      </c>
      <c r="G731" s="2" t="s">
        <v>153</v>
      </c>
      <c r="H731" s="22" t="s">
        <v>163</v>
      </c>
      <c r="I731" s="2" t="s">
        <v>380</v>
      </c>
      <c r="J731" s="2" t="s">
        <v>153</v>
      </c>
      <c r="K731" s="117">
        <v>149.99</v>
      </c>
      <c r="L731" s="2"/>
      <c r="M731" s="2" t="s">
        <v>386</v>
      </c>
      <c r="N731" s="15">
        <v>40391</v>
      </c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8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2"/>
      <c r="AM731" s="2" t="s">
        <v>372</v>
      </c>
      <c r="AN731" s="2" t="s">
        <v>352</v>
      </c>
      <c r="AO731" s="2" t="s">
        <v>202</v>
      </c>
      <c r="AP731" s="2">
        <v>120</v>
      </c>
      <c r="AQ731" s="2">
        <v>24</v>
      </c>
      <c r="AR731" s="2">
        <v>3</v>
      </c>
      <c r="AS731" s="2">
        <f>AQ731*AR731</f>
        <v>72</v>
      </c>
      <c r="AT731" s="2"/>
      <c r="AU731" s="2" t="s">
        <v>387</v>
      </c>
      <c r="AV731" s="2"/>
      <c r="AW731" s="2" t="s">
        <v>385</v>
      </c>
      <c r="AX731" s="2"/>
      <c r="AY731" s="2" t="s">
        <v>388</v>
      </c>
      <c r="AZ731" s="2" t="s">
        <v>386</v>
      </c>
      <c r="BA731" s="22"/>
      <c r="BB731" s="6" t="s">
        <v>163</v>
      </c>
      <c r="BC731" s="2"/>
      <c r="BD731" s="2"/>
      <c r="BE731" s="2" t="s">
        <v>389</v>
      </c>
      <c r="BF731" s="8"/>
      <c r="BG731" s="8"/>
      <c r="BH731" s="8"/>
      <c r="BI731" s="8"/>
      <c r="BJ731" s="8"/>
      <c r="BK731" s="2"/>
      <c r="BL731" s="59"/>
      <c r="BM731" s="2"/>
      <c r="BN731" s="59"/>
      <c r="BO731" s="6" t="s">
        <v>390</v>
      </c>
      <c r="BP731" s="22"/>
      <c r="BQ731" s="2" t="s">
        <v>620</v>
      </c>
      <c r="BR731" s="2"/>
      <c r="BS731" s="2"/>
      <c r="BT731" s="2"/>
      <c r="BU731" s="2"/>
      <c r="BV731" s="2"/>
      <c r="BW731" s="22"/>
    </row>
    <row r="732" spans="1:119" s="6" customFormat="1" ht="13.5" customHeight="1">
      <c r="A732" s="20" t="s">
        <v>141</v>
      </c>
      <c r="B732" s="17" t="s">
        <v>76</v>
      </c>
      <c r="C732" s="49" t="s">
        <v>498</v>
      </c>
      <c r="D732" s="2" t="s">
        <v>453</v>
      </c>
      <c r="E732" s="2" t="s">
        <v>465</v>
      </c>
      <c r="F732" s="102" t="s">
        <v>466</v>
      </c>
      <c r="G732" s="2" t="s">
        <v>153</v>
      </c>
      <c r="H732" s="22" t="s">
        <v>163</v>
      </c>
      <c r="I732" s="2" t="s">
        <v>217</v>
      </c>
      <c r="J732" s="2" t="s">
        <v>153</v>
      </c>
      <c r="K732" s="117">
        <v>29.97</v>
      </c>
      <c r="L732" s="2"/>
      <c r="M732" s="2" t="s">
        <v>467</v>
      </c>
      <c r="N732" s="15">
        <v>40393</v>
      </c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8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2"/>
      <c r="AM732" s="2"/>
      <c r="AN732" s="2" t="s">
        <v>352</v>
      </c>
      <c r="AO732" s="2" t="s">
        <v>202</v>
      </c>
      <c r="AP732" s="2">
        <v>120</v>
      </c>
      <c r="AQ732" s="2">
        <v>18</v>
      </c>
      <c r="AR732" s="2"/>
      <c r="AS732" s="2"/>
      <c r="AT732" s="2"/>
      <c r="AU732" s="2">
        <v>1</v>
      </c>
      <c r="AV732" s="2"/>
      <c r="AW732" s="2" t="s">
        <v>466</v>
      </c>
      <c r="AX732" s="2"/>
      <c r="AY732" s="2"/>
      <c r="AZ732" s="2" t="s">
        <v>467</v>
      </c>
      <c r="BA732" s="22"/>
      <c r="BB732" s="2" t="s">
        <v>163</v>
      </c>
      <c r="BC732" s="2" t="s">
        <v>458</v>
      </c>
      <c r="BD732" s="2"/>
      <c r="BE732" s="2" t="s">
        <v>461</v>
      </c>
      <c r="BF732" s="8">
        <v>1</v>
      </c>
      <c r="BG732" s="8">
        <v>18</v>
      </c>
      <c r="BH732" s="8" t="s">
        <v>524</v>
      </c>
      <c r="BI732" s="8" t="s">
        <v>525</v>
      </c>
      <c r="BJ732" s="8"/>
      <c r="BK732" s="2" t="s">
        <v>460</v>
      </c>
      <c r="BL732" s="59" t="s">
        <v>464</v>
      </c>
      <c r="BM732" s="2" t="s">
        <v>459</v>
      </c>
      <c r="BN732" s="59"/>
      <c r="BO732" s="6" t="s">
        <v>462</v>
      </c>
      <c r="BP732" s="22" t="s">
        <v>463</v>
      </c>
      <c r="BQ732" s="2" t="s">
        <v>526</v>
      </c>
      <c r="BR732" s="2" t="s">
        <v>527</v>
      </c>
      <c r="BS732" s="2" t="s">
        <v>949</v>
      </c>
      <c r="BT732" s="2"/>
      <c r="BU732" s="2"/>
      <c r="BV732" s="2"/>
      <c r="BW732" s="22"/>
    </row>
    <row r="733" spans="1:119" s="6" customFormat="1" ht="13.5" customHeight="1">
      <c r="A733" s="20" t="s">
        <v>141</v>
      </c>
      <c r="B733" s="17" t="s">
        <v>76</v>
      </c>
      <c r="C733" s="49" t="s">
        <v>498</v>
      </c>
      <c r="D733" s="2" t="s">
        <v>453</v>
      </c>
      <c r="E733" s="2" t="s">
        <v>454</v>
      </c>
      <c r="F733" s="102" t="s">
        <v>455</v>
      </c>
      <c r="G733" s="2" t="s">
        <v>153</v>
      </c>
      <c r="H733" s="22" t="s">
        <v>163</v>
      </c>
      <c r="I733" s="2" t="s">
        <v>217</v>
      </c>
      <c r="J733" s="2" t="s">
        <v>153</v>
      </c>
      <c r="K733" s="117">
        <v>39.97</v>
      </c>
      <c r="L733" s="2"/>
      <c r="M733" s="51" t="s">
        <v>456</v>
      </c>
      <c r="N733" s="15">
        <v>40393</v>
      </c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8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2"/>
      <c r="AM733" s="2"/>
      <c r="AN733" s="2" t="s">
        <v>212</v>
      </c>
      <c r="AO733" s="2" t="s">
        <v>213</v>
      </c>
      <c r="AP733" s="2">
        <v>12</v>
      </c>
      <c r="AQ733" s="2">
        <v>18</v>
      </c>
      <c r="AR733" s="2"/>
      <c r="AS733" s="2"/>
      <c r="AT733" s="2"/>
      <c r="AU733" s="2">
        <v>1</v>
      </c>
      <c r="AV733" s="2"/>
      <c r="AW733" s="2" t="s">
        <v>455</v>
      </c>
      <c r="AX733" s="2"/>
      <c r="AY733" s="2"/>
      <c r="AZ733" s="2" t="s">
        <v>457</v>
      </c>
      <c r="BA733" s="61" t="s">
        <v>456</v>
      </c>
      <c r="BB733" s="2" t="s">
        <v>163</v>
      </c>
      <c r="BC733" s="2" t="s">
        <v>458</v>
      </c>
      <c r="BD733" s="2"/>
      <c r="BE733" s="2" t="s">
        <v>461</v>
      </c>
      <c r="BF733" s="8">
        <v>1</v>
      </c>
      <c r="BG733" s="8">
        <v>18</v>
      </c>
      <c r="BH733" s="8" t="s">
        <v>524</v>
      </c>
      <c r="BI733" s="8" t="s">
        <v>525</v>
      </c>
      <c r="BJ733" s="8"/>
      <c r="BK733" s="2" t="s">
        <v>460</v>
      </c>
      <c r="BL733" s="59" t="s">
        <v>464</v>
      </c>
      <c r="BM733" s="2" t="s">
        <v>459</v>
      </c>
      <c r="BN733" s="59"/>
      <c r="BO733" s="6" t="s">
        <v>462</v>
      </c>
      <c r="BP733" s="22" t="s">
        <v>463</v>
      </c>
      <c r="BQ733" s="2" t="s">
        <v>526</v>
      </c>
      <c r="BR733" s="2" t="s">
        <v>527</v>
      </c>
      <c r="BS733" s="2" t="s">
        <v>949</v>
      </c>
      <c r="BT733" s="2"/>
      <c r="BU733" s="2"/>
      <c r="BV733" s="2"/>
      <c r="BW733" s="22"/>
    </row>
    <row r="734" spans="1:119" s="6" customFormat="1" ht="13.5" customHeight="1">
      <c r="A734" s="20" t="s">
        <v>141</v>
      </c>
      <c r="B734" s="17" t="s">
        <v>76</v>
      </c>
      <c r="C734" s="49" t="s">
        <v>498</v>
      </c>
      <c r="D734" s="2" t="s">
        <v>453</v>
      </c>
      <c r="E734" s="2" t="s">
        <v>468</v>
      </c>
      <c r="F734" s="102" t="s">
        <v>469</v>
      </c>
      <c r="G734" s="2" t="s">
        <v>153</v>
      </c>
      <c r="H734" s="22" t="s">
        <v>163</v>
      </c>
      <c r="I734" s="2" t="s">
        <v>217</v>
      </c>
      <c r="J734" s="2" t="s">
        <v>153</v>
      </c>
      <c r="K734" s="117">
        <v>79</v>
      </c>
      <c r="L734" s="2"/>
      <c r="M734" s="51" t="s">
        <v>470</v>
      </c>
      <c r="N734" s="15">
        <v>40393</v>
      </c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8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2"/>
      <c r="AM734" s="2"/>
      <c r="AN734" s="2" t="s">
        <v>471</v>
      </c>
      <c r="AO734" s="2" t="s">
        <v>202</v>
      </c>
      <c r="AP734" s="2">
        <v>120</v>
      </c>
      <c r="AQ734" s="2">
        <v>18</v>
      </c>
      <c r="AR734" s="2"/>
      <c r="AS734" s="2"/>
      <c r="AT734" s="2"/>
      <c r="AU734" s="2" t="s">
        <v>472</v>
      </c>
      <c r="AV734" s="2"/>
      <c r="AW734" s="2" t="s">
        <v>469</v>
      </c>
      <c r="AX734" s="2"/>
      <c r="AY734" s="2" t="s">
        <v>473</v>
      </c>
      <c r="AZ734" s="2" t="s">
        <v>474</v>
      </c>
      <c r="BA734" s="61" t="s">
        <v>470</v>
      </c>
      <c r="BB734" s="51" t="s">
        <v>163</v>
      </c>
      <c r="BC734" s="2" t="s">
        <v>458</v>
      </c>
      <c r="BD734" s="2"/>
      <c r="BE734" s="2" t="s">
        <v>461</v>
      </c>
      <c r="BF734" s="8">
        <v>1</v>
      </c>
      <c r="BG734" s="8">
        <v>18</v>
      </c>
      <c r="BH734" s="8" t="s">
        <v>524</v>
      </c>
      <c r="BI734" s="8" t="s">
        <v>525</v>
      </c>
      <c r="BJ734" s="8"/>
      <c r="BK734" s="2" t="s">
        <v>460</v>
      </c>
      <c r="BL734" s="59" t="s">
        <v>464</v>
      </c>
      <c r="BM734" s="2" t="s">
        <v>459</v>
      </c>
      <c r="BN734" s="59"/>
      <c r="BO734" s="6" t="s">
        <v>462</v>
      </c>
      <c r="BP734" s="22" t="s">
        <v>463</v>
      </c>
      <c r="BQ734" s="2" t="s">
        <v>526</v>
      </c>
      <c r="BR734" s="2" t="s">
        <v>527</v>
      </c>
      <c r="BS734" s="2" t="s">
        <v>949</v>
      </c>
      <c r="BT734" s="2"/>
      <c r="BU734" s="2"/>
      <c r="BV734" s="2"/>
      <c r="BW734" s="22"/>
    </row>
    <row r="735" spans="1:119" s="6" customFormat="1" ht="13.5" customHeight="1">
      <c r="A735" s="20" t="s">
        <v>79</v>
      </c>
      <c r="B735" s="17" t="s">
        <v>80</v>
      </c>
      <c r="C735" s="49" t="s">
        <v>81</v>
      </c>
      <c r="D735" s="2" t="s">
        <v>1176</v>
      </c>
      <c r="E735" s="2" t="s">
        <v>1177</v>
      </c>
      <c r="F735" s="168"/>
      <c r="G735" s="2" t="s">
        <v>153</v>
      </c>
      <c r="H735" s="22" t="s">
        <v>153</v>
      </c>
      <c r="I735" s="2" t="s">
        <v>314</v>
      </c>
      <c r="J735" s="2"/>
      <c r="K735" s="13">
        <v>55.98</v>
      </c>
      <c r="L735" s="2"/>
      <c r="M735" s="2" t="s">
        <v>1253</v>
      </c>
      <c r="N735" s="15">
        <v>40469</v>
      </c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8" t="s">
        <v>153</v>
      </c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2"/>
      <c r="BB735" s="2"/>
      <c r="BC735" s="2"/>
      <c r="BD735" s="2"/>
      <c r="BE735" s="2"/>
      <c r="BF735" s="8"/>
      <c r="BG735" s="8"/>
      <c r="BH735" s="8"/>
      <c r="BI735" s="8"/>
      <c r="BJ735" s="8"/>
      <c r="BK735" s="2"/>
      <c r="BL735" s="2"/>
      <c r="BM735" s="2"/>
      <c r="BN735" s="2"/>
      <c r="BO735" s="2"/>
      <c r="BP735" s="22"/>
      <c r="BQ735" s="2" t="s">
        <v>1254</v>
      </c>
      <c r="BR735" s="2"/>
      <c r="BS735" s="2"/>
      <c r="BT735" s="2"/>
      <c r="BU735" s="2"/>
      <c r="BV735" s="2"/>
      <c r="BW735" s="22"/>
      <c r="DI735" s="2"/>
      <c r="DJ735" s="2"/>
      <c r="DK735" s="2"/>
      <c r="DL735" s="2"/>
      <c r="DM735" s="2"/>
      <c r="DN735" s="2"/>
      <c r="DO735" s="2"/>
    </row>
    <row r="736" spans="1:119" s="6" customFormat="1" ht="13.5" customHeight="1">
      <c r="A736" s="20" t="s">
        <v>79</v>
      </c>
      <c r="B736" s="17" t="s">
        <v>80</v>
      </c>
      <c r="C736" s="49" t="s">
        <v>82</v>
      </c>
      <c r="D736" s="5" t="s">
        <v>411</v>
      </c>
      <c r="E736" s="5" t="s">
        <v>441</v>
      </c>
      <c r="F736" s="168" t="s">
        <v>442</v>
      </c>
      <c r="G736" s="2" t="s">
        <v>153</v>
      </c>
      <c r="H736" s="22" t="s">
        <v>153</v>
      </c>
      <c r="I736" s="2" t="s">
        <v>314</v>
      </c>
      <c r="J736" s="2" t="s">
        <v>153</v>
      </c>
      <c r="K736" s="13">
        <v>41.94</v>
      </c>
      <c r="L736" s="2"/>
      <c r="M736" s="2" t="s">
        <v>443</v>
      </c>
      <c r="N736" s="15">
        <v>40393</v>
      </c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8" t="s">
        <v>153</v>
      </c>
      <c r="AB736" s="2"/>
      <c r="AC736" s="2"/>
      <c r="AD736" s="2"/>
      <c r="AE736" s="2"/>
      <c r="AF736" s="2"/>
      <c r="AG736" s="2"/>
      <c r="AH736" s="2"/>
      <c r="AI736" s="2"/>
      <c r="AJ736" s="2"/>
      <c r="AK736" s="2" t="s">
        <v>444</v>
      </c>
      <c r="AL736" s="22"/>
      <c r="AM736" s="2">
        <v>1</v>
      </c>
      <c r="AN736" s="2" t="s">
        <v>429</v>
      </c>
      <c r="AO736" s="2" t="s">
        <v>202</v>
      </c>
      <c r="AP736" s="2">
        <v>120</v>
      </c>
      <c r="AQ736" s="2"/>
      <c r="AR736" s="2"/>
      <c r="AS736" s="2"/>
      <c r="AT736" s="2"/>
      <c r="AU736" s="2">
        <v>15</v>
      </c>
      <c r="AV736" s="2"/>
      <c r="AW736" s="2"/>
      <c r="AX736" s="2"/>
      <c r="AY736" s="2" t="s">
        <v>416</v>
      </c>
      <c r="AZ736" s="2" t="s">
        <v>444</v>
      </c>
      <c r="BA736" s="22" t="s">
        <v>445</v>
      </c>
      <c r="BB736" s="2">
        <v>2</v>
      </c>
      <c r="BC736" s="2"/>
      <c r="BD736" s="2"/>
      <c r="BE736" s="2" t="s">
        <v>227</v>
      </c>
      <c r="BF736" s="8">
        <v>1</v>
      </c>
      <c r="BG736" s="8">
        <v>7.4</v>
      </c>
      <c r="BH736" s="8">
        <v>0.65</v>
      </c>
      <c r="BI736" s="8">
        <f t="shared" ref="BI736:BI741" si="6">IF((BH736=0)," ? ",(BG736*BH736))</f>
        <v>4.8100000000000005</v>
      </c>
      <c r="BJ736" s="8"/>
      <c r="BK736" s="2"/>
      <c r="BL736" s="2"/>
      <c r="BM736" s="2"/>
      <c r="BN736" s="2"/>
      <c r="BO736" s="2" t="s">
        <v>446</v>
      </c>
      <c r="BP736" s="22" t="s">
        <v>445</v>
      </c>
      <c r="BQ736" s="2" t="s">
        <v>620</v>
      </c>
      <c r="BR736" s="2"/>
      <c r="BS736" s="2"/>
      <c r="BT736" s="2"/>
      <c r="BU736" s="2"/>
      <c r="BV736" s="2"/>
      <c r="BW736" s="22"/>
      <c r="DI736" s="2"/>
      <c r="DJ736" s="2"/>
      <c r="DK736" s="2"/>
      <c r="DL736" s="2"/>
      <c r="DM736" s="2"/>
      <c r="DN736" s="2"/>
      <c r="DO736" s="2"/>
    </row>
    <row r="737" spans="1:227" s="6" customFormat="1" ht="13.5" customHeight="1">
      <c r="A737" s="20" t="s">
        <v>79</v>
      </c>
      <c r="B737" s="17" t="s">
        <v>80</v>
      </c>
      <c r="C737" s="49" t="s">
        <v>82</v>
      </c>
      <c r="D737" s="5" t="s">
        <v>411</v>
      </c>
      <c r="E737" s="5" t="s">
        <v>447</v>
      </c>
      <c r="F737" s="168" t="s">
        <v>448</v>
      </c>
      <c r="G737" s="2" t="s">
        <v>153</v>
      </c>
      <c r="H737" s="22" t="s">
        <v>153</v>
      </c>
      <c r="I737" s="2" t="s">
        <v>314</v>
      </c>
      <c r="J737" s="2" t="s">
        <v>153</v>
      </c>
      <c r="K737" s="13">
        <v>49.99</v>
      </c>
      <c r="L737" s="2"/>
      <c r="M737" s="2" t="s">
        <v>449</v>
      </c>
      <c r="N737" s="15">
        <v>40393</v>
      </c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8" t="s">
        <v>153</v>
      </c>
      <c r="AB737" s="2"/>
      <c r="AC737" s="2"/>
      <c r="AD737" s="2"/>
      <c r="AE737" s="2"/>
      <c r="AF737" s="2"/>
      <c r="AG737" s="2"/>
      <c r="AH737" s="2"/>
      <c r="AI737" s="2"/>
      <c r="AJ737" s="2"/>
      <c r="AK737" s="2" t="s">
        <v>450</v>
      </c>
      <c r="AL737" s="22"/>
      <c r="AM737" s="2">
        <v>1</v>
      </c>
      <c r="AN737" s="2" t="s">
        <v>429</v>
      </c>
      <c r="AO737" s="2" t="s">
        <v>202</v>
      </c>
      <c r="AP737" s="2">
        <v>120</v>
      </c>
      <c r="AQ737" s="2"/>
      <c r="AR737" s="2"/>
      <c r="AS737" s="2"/>
      <c r="AT737" s="2"/>
      <c r="AU737" s="2">
        <v>15</v>
      </c>
      <c r="AV737" s="2"/>
      <c r="AW737" s="2"/>
      <c r="AX737" s="2"/>
      <c r="AY737" s="2" t="s">
        <v>416</v>
      </c>
      <c r="AZ737" s="2" t="s">
        <v>450</v>
      </c>
      <c r="BA737" s="22"/>
      <c r="BB737" s="2">
        <v>2</v>
      </c>
      <c r="BC737" s="2"/>
      <c r="BD737" s="2"/>
      <c r="BE737" s="2" t="s">
        <v>227</v>
      </c>
      <c r="BF737" s="8">
        <v>1</v>
      </c>
      <c r="BG737" s="8">
        <v>7.4</v>
      </c>
      <c r="BH737" s="8">
        <v>1.5</v>
      </c>
      <c r="BI737" s="8">
        <f t="shared" si="6"/>
        <v>11.100000000000001</v>
      </c>
      <c r="BJ737" s="8"/>
      <c r="BK737" s="2"/>
      <c r="BL737" s="2"/>
      <c r="BM737" s="2"/>
      <c r="BN737" s="2"/>
      <c r="BO737" s="2" t="s">
        <v>451</v>
      </c>
      <c r="BP737" s="22" t="s">
        <v>949</v>
      </c>
      <c r="BQ737" s="2" t="s">
        <v>620</v>
      </c>
      <c r="BR737" s="2"/>
      <c r="BS737" s="2"/>
      <c r="BT737" s="2"/>
      <c r="BU737" s="2"/>
      <c r="BV737" s="2"/>
      <c r="BW737" s="22"/>
      <c r="DI737" s="2"/>
      <c r="DJ737" s="2"/>
      <c r="DK737" s="2"/>
      <c r="DL737" s="2"/>
      <c r="DM737" s="2"/>
      <c r="DN737" s="2"/>
      <c r="DO737" s="2"/>
    </row>
    <row r="738" spans="1:227" s="6" customFormat="1" ht="13.5" customHeight="1">
      <c r="A738" s="20" t="s">
        <v>79</v>
      </c>
      <c r="B738" s="17" t="s">
        <v>80</v>
      </c>
      <c r="C738" s="49" t="s">
        <v>82</v>
      </c>
      <c r="D738" s="2" t="s">
        <v>411</v>
      </c>
      <c r="E738" s="5" t="s">
        <v>410</v>
      </c>
      <c r="F738" s="102" t="s">
        <v>412</v>
      </c>
      <c r="G738" s="2" t="s">
        <v>153</v>
      </c>
      <c r="H738" s="22" t="s">
        <v>153</v>
      </c>
      <c r="I738" s="2" t="s">
        <v>314</v>
      </c>
      <c r="J738" s="2" t="s">
        <v>153</v>
      </c>
      <c r="K738" s="13">
        <v>26.99</v>
      </c>
      <c r="L738" s="2"/>
      <c r="M738" s="2" t="s">
        <v>413</v>
      </c>
      <c r="N738" s="15">
        <v>40393</v>
      </c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8" t="s">
        <v>153</v>
      </c>
      <c r="AB738" s="2"/>
      <c r="AC738" s="2"/>
      <c r="AD738" s="2"/>
      <c r="AE738" s="2"/>
      <c r="AF738" s="2"/>
      <c r="AG738" s="2"/>
      <c r="AH738" s="2"/>
      <c r="AI738" s="2"/>
      <c r="AJ738" s="2" t="s">
        <v>414</v>
      </c>
      <c r="AK738" s="2" t="s">
        <v>413</v>
      </c>
      <c r="AL738" s="22" t="s">
        <v>419</v>
      </c>
      <c r="AM738" s="2">
        <v>1</v>
      </c>
      <c r="AN738" s="2" t="s">
        <v>415</v>
      </c>
      <c r="AO738" s="2" t="s">
        <v>202</v>
      </c>
      <c r="AP738" s="2"/>
      <c r="AQ738" s="2"/>
      <c r="AR738" s="2"/>
      <c r="AS738" s="2"/>
      <c r="AT738" s="2"/>
      <c r="AU738" s="2">
        <v>15</v>
      </c>
      <c r="AV738" s="2" t="s">
        <v>153</v>
      </c>
      <c r="AW738" s="2"/>
      <c r="AX738" s="2"/>
      <c r="AY738" s="2" t="s">
        <v>416</v>
      </c>
      <c r="AZ738" s="2" t="s">
        <v>417</v>
      </c>
      <c r="BA738" s="22"/>
      <c r="BB738" s="2">
        <v>8</v>
      </c>
      <c r="BC738" s="2" t="s">
        <v>418</v>
      </c>
      <c r="BD738" s="2"/>
      <c r="BE738" s="2" t="s">
        <v>407</v>
      </c>
      <c r="BF738" s="8">
        <v>4</v>
      </c>
      <c r="BG738" s="8">
        <v>5.6</v>
      </c>
      <c r="BH738" s="8">
        <v>0.3</v>
      </c>
      <c r="BI738" s="8">
        <f t="shared" si="6"/>
        <v>1.68</v>
      </c>
      <c r="BJ738" s="8"/>
      <c r="BK738" s="2"/>
      <c r="BL738" s="2"/>
      <c r="BM738" s="2"/>
      <c r="BN738" s="2" t="s">
        <v>420</v>
      </c>
      <c r="BO738" s="2" t="s">
        <v>419</v>
      </c>
      <c r="BP738" s="22" t="s">
        <v>949</v>
      </c>
      <c r="BQ738" s="2" t="s">
        <v>620</v>
      </c>
      <c r="BR738" s="2"/>
      <c r="BS738" s="2"/>
      <c r="BT738" s="2"/>
      <c r="BU738" s="2"/>
      <c r="BV738" s="2"/>
      <c r="BW738" s="22"/>
      <c r="DI738" s="2"/>
      <c r="DJ738" s="2"/>
      <c r="DK738" s="2"/>
      <c r="DL738" s="2"/>
      <c r="DM738" s="2"/>
      <c r="DN738" s="2"/>
      <c r="DO738" s="2"/>
    </row>
    <row r="739" spans="1:227" s="6" customFormat="1" ht="13.5" customHeight="1">
      <c r="A739" s="20" t="s">
        <v>79</v>
      </c>
      <c r="B739" s="17" t="s">
        <v>80</v>
      </c>
      <c r="C739" s="49" t="s">
        <v>82</v>
      </c>
      <c r="D739" s="2" t="s">
        <v>398</v>
      </c>
      <c r="E739" s="2" t="s">
        <v>399</v>
      </c>
      <c r="F739" s="168" t="s">
        <v>400</v>
      </c>
      <c r="G739" s="2" t="s">
        <v>153</v>
      </c>
      <c r="H739" s="22" t="s">
        <v>153</v>
      </c>
      <c r="I739" s="2" t="s">
        <v>314</v>
      </c>
      <c r="J739" s="2" t="s">
        <v>153</v>
      </c>
      <c r="K739" s="13">
        <v>69.599999999999994</v>
      </c>
      <c r="L739" s="2"/>
      <c r="M739" s="2" t="s">
        <v>401</v>
      </c>
      <c r="N739" s="15">
        <v>40393</v>
      </c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8" t="s">
        <v>153</v>
      </c>
      <c r="AB739" s="2"/>
      <c r="AC739" s="2"/>
      <c r="AD739" s="2"/>
      <c r="AE739" s="2"/>
      <c r="AF739" s="2"/>
      <c r="AG739" s="2"/>
      <c r="AH739" s="2" t="s">
        <v>402</v>
      </c>
      <c r="AI739" s="2">
        <v>39.99</v>
      </c>
      <c r="AJ739" s="2"/>
      <c r="AK739" s="2" t="s">
        <v>403</v>
      </c>
      <c r="AL739" s="22" t="s">
        <v>404</v>
      </c>
      <c r="AM739" s="2">
        <v>2</v>
      </c>
      <c r="AN739" s="2" t="s">
        <v>435</v>
      </c>
      <c r="AO739" s="2"/>
      <c r="AP739" s="2"/>
      <c r="AQ739" s="2"/>
      <c r="AR739" s="2"/>
      <c r="AS739" s="2"/>
      <c r="AT739" s="2"/>
      <c r="AU739" s="2" t="s">
        <v>405</v>
      </c>
      <c r="AV739" s="2" t="s">
        <v>406</v>
      </c>
      <c r="AW739" s="2" t="s">
        <v>402</v>
      </c>
      <c r="AX739" s="2">
        <v>39.99</v>
      </c>
      <c r="AY739" s="2"/>
      <c r="AZ739" s="2" t="s">
        <v>403</v>
      </c>
      <c r="BA739" s="22" t="s">
        <v>404</v>
      </c>
      <c r="BB739" s="2">
        <v>2</v>
      </c>
      <c r="BC739" s="2"/>
      <c r="BD739" s="2"/>
      <c r="BE739" s="2" t="s">
        <v>407</v>
      </c>
      <c r="BF739" s="8">
        <v>1</v>
      </c>
      <c r="BG739" s="8"/>
      <c r="BH739" s="8"/>
      <c r="BI739" s="8" t="str">
        <f t="shared" si="6"/>
        <v xml:space="preserve"> ? </v>
      </c>
      <c r="BJ739" s="8"/>
      <c r="BK739" s="2" t="s">
        <v>409</v>
      </c>
      <c r="BL739" s="2">
        <v>19.989999999999998</v>
      </c>
      <c r="BM739" s="2"/>
      <c r="BN739" s="2"/>
      <c r="BO739" s="2" t="s">
        <v>408</v>
      </c>
      <c r="BP739" s="22" t="s">
        <v>949</v>
      </c>
      <c r="BQ739" s="2" t="s">
        <v>620</v>
      </c>
      <c r="BR739" s="2"/>
      <c r="BS739" s="2"/>
      <c r="BT739" s="2"/>
      <c r="BU739" s="2"/>
      <c r="BV739" s="2"/>
      <c r="BW739" s="22"/>
      <c r="DI739" s="2"/>
      <c r="DJ739" s="2"/>
      <c r="DK739" s="2"/>
      <c r="DL739" s="2"/>
      <c r="DM739" s="2"/>
      <c r="DN739" s="2"/>
      <c r="DO739" s="2"/>
    </row>
    <row r="740" spans="1:227" s="6" customFormat="1" ht="13.5" customHeight="1">
      <c r="A740" s="20" t="s">
        <v>79</v>
      </c>
      <c r="B740" s="17" t="s">
        <v>80</v>
      </c>
      <c r="C740" s="49" t="s">
        <v>82</v>
      </c>
      <c r="D740" s="2" t="s">
        <v>398</v>
      </c>
      <c r="E740" s="5" t="s">
        <v>430</v>
      </c>
      <c r="F740" s="102" t="s">
        <v>431</v>
      </c>
      <c r="G740" s="2" t="s">
        <v>153</v>
      </c>
      <c r="H740" s="22" t="s">
        <v>153</v>
      </c>
      <c r="I740" s="2" t="s">
        <v>314</v>
      </c>
      <c r="J740" s="2" t="s">
        <v>153</v>
      </c>
      <c r="K740" s="13">
        <v>31.31</v>
      </c>
      <c r="L740" s="2"/>
      <c r="M740" s="2" t="s">
        <v>432</v>
      </c>
      <c r="N740" s="15">
        <v>40393</v>
      </c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8" t="s">
        <v>153</v>
      </c>
      <c r="AB740" s="2"/>
      <c r="AC740" s="2"/>
      <c r="AD740" s="2"/>
      <c r="AE740" s="2"/>
      <c r="AF740" s="2"/>
      <c r="AG740" s="2"/>
      <c r="AH740" s="2" t="s">
        <v>433</v>
      </c>
      <c r="AI740" s="2">
        <v>39.99</v>
      </c>
      <c r="AJ740" s="2"/>
      <c r="AK740" s="2" t="s">
        <v>434</v>
      </c>
      <c r="AL740" s="22"/>
      <c r="AM740" s="2">
        <v>1</v>
      </c>
      <c r="AN740" s="2" t="s">
        <v>429</v>
      </c>
      <c r="AO740" s="2"/>
      <c r="AP740" s="2"/>
      <c r="AQ740" s="2"/>
      <c r="AR740" s="2"/>
      <c r="AS740" s="2"/>
      <c r="AT740" s="2"/>
      <c r="AU740" s="2" t="s">
        <v>405</v>
      </c>
      <c r="AV740" s="2"/>
      <c r="AW740" s="2" t="s">
        <v>433</v>
      </c>
      <c r="AX740" s="2">
        <v>39.99</v>
      </c>
      <c r="AY740" s="2"/>
      <c r="AZ740" s="2" t="s">
        <v>436</v>
      </c>
      <c r="BA740" s="22" t="s">
        <v>434</v>
      </c>
      <c r="BB740" s="2">
        <v>2</v>
      </c>
      <c r="BC740" s="2"/>
      <c r="BD740" s="2"/>
      <c r="BE740" s="2" t="s">
        <v>407</v>
      </c>
      <c r="BF740" s="8">
        <v>1</v>
      </c>
      <c r="BG740" s="8">
        <v>4.8</v>
      </c>
      <c r="BH740" s="8">
        <v>0.6</v>
      </c>
      <c r="BI740" s="8">
        <f t="shared" si="6"/>
        <v>2.88</v>
      </c>
      <c r="BJ740" s="8"/>
      <c r="BK740" s="2" t="s">
        <v>438</v>
      </c>
      <c r="BL740" s="2">
        <v>14.95</v>
      </c>
      <c r="BM740" s="2" t="s">
        <v>439</v>
      </c>
      <c r="BO740" s="2" t="s">
        <v>437</v>
      </c>
      <c r="BP740" s="22" t="s">
        <v>440</v>
      </c>
      <c r="BQ740" s="2" t="s">
        <v>620</v>
      </c>
      <c r="BR740" s="2"/>
      <c r="BS740" s="2"/>
      <c r="BT740" s="2"/>
      <c r="BU740" s="2"/>
      <c r="BV740" s="2"/>
      <c r="BW740" s="22"/>
      <c r="DI740" s="2"/>
      <c r="DJ740" s="2"/>
      <c r="DK740" s="2"/>
      <c r="DL740" s="2"/>
      <c r="DM740" s="2"/>
      <c r="DN740" s="2"/>
      <c r="DO740" s="2"/>
    </row>
    <row r="741" spans="1:227" s="6" customFormat="1" ht="13.5" customHeight="1">
      <c r="A741" s="20" t="s">
        <v>79</v>
      </c>
      <c r="B741" s="17" t="s">
        <v>80</v>
      </c>
      <c r="C741" s="49" t="s">
        <v>82</v>
      </c>
      <c r="D741" s="5" t="s">
        <v>397</v>
      </c>
      <c r="E741" s="5" t="s">
        <v>422</v>
      </c>
      <c r="F741" s="102" t="s">
        <v>421</v>
      </c>
      <c r="G741" s="2" t="s">
        <v>153</v>
      </c>
      <c r="H741" s="22" t="s">
        <v>153</v>
      </c>
      <c r="I741" s="2" t="s">
        <v>314</v>
      </c>
      <c r="J741" s="2" t="s">
        <v>153</v>
      </c>
      <c r="K741" s="13">
        <v>67.989999999999995</v>
      </c>
      <c r="L741" s="2"/>
      <c r="M741" s="2" t="s">
        <v>423</v>
      </c>
      <c r="N741" s="15">
        <v>40393</v>
      </c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8" t="s">
        <v>153</v>
      </c>
      <c r="AB741" s="2"/>
      <c r="AC741" s="2"/>
      <c r="AD741" s="2"/>
      <c r="AE741" s="2"/>
      <c r="AF741" s="2"/>
      <c r="AG741" s="2"/>
      <c r="AH741" s="2"/>
      <c r="AI741" s="2"/>
      <c r="AJ741" s="2"/>
      <c r="AK741" s="2" t="s">
        <v>424</v>
      </c>
      <c r="AL741" s="21"/>
      <c r="AM741" s="2">
        <v>1</v>
      </c>
      <c r="AN741" s="2" t="s">
        <v>429</v>
      </c>
      <c r="AO741" s="2"/>
      <c r="AP741" s="2"/>
      <c r="AQ741" s="2"/>
      <c r="AR741" s="2"/>
      <c r="AS741" s="2"/>
      <c r="AT741" s="2"/>
      <c r="AU741" s="2" t="s">
        <v>425</v>
      </c>
      <c r="AV741" s="2" t="s">
        <v>426</v>
      </c>
      <c r="AW741" s="2"/>
      <c r="AX741" s="2"/>
      <c r="AY741" s="2"/>
      <c r="AZ741" s="2" t="s">
        <v>424</v>
      </c>
      <c r="BA741" s="22"/>
      <c r="BB741" s="2">
        <v>2</v>
      </c>
      <c r="BC741" s="2"/>
      <c r="BD741" s="2"/>
      <c r="BE741" s="2" t="s">
        <v>407</v>
      </c>
      <c r="BF741" s="8">
        <v>1</v>
      </c>
      <c r="BG741" s="8">
        <v>3.6</v>
      </c>
      <c r="BH741" s="8"/>
      <c r="BI741" s="8" t="str">
        <f t="shared" si="6"/>
        <v xml:space="preserve"> ? </v>
      </c>
      <c r="BJ741" s="8"/>
      <c r="BK741" s="2"/>
      <c r="BL741" s="2">
        <v>11.99</v>
      </c>
      <c r="BM741" s="2"/>
      <c r="BN741" s="2" t="s">
        <v>428</v>
      </c>
      <c r="BO741" s="2" t="s">
        <v>427</v>
      </c>
      <c r="BP741" s="22" t="s">
        <v>424</v>
      </c>
      <c r="BQ741" s="2" t="s">
        <v>620</v>
      </c>
      <c r="BR741" s="2"/>
      <c r="BS741" s="2"/>
      <c r="BT741" s="2"/>
      <c r="BU741" s="2"/>
      <c r="BV741" s="2"/>
      <c r="BW741" s="22"/>
      <c r="DI741" s="2"/>
      <c r="DJ741" s="2"/>
      <c r="DK741" s="2"/>
      <c r="DL741" s="2"/>
      <c r="DM741" s="2"/>
      <c r="DN741" s="2"/>
      <c r="DO741" s="2"/>
    </row>
    <row r="742" spans="1:227" s="6" customFormat="1" ht="13.5" customHeight="1">
      <c r="A742" s="20" t="s">
        <v>79</v>
      </c>
      <c r="B742" s="17" t="s">
        <v>80</v>
      </c>
      <c r="C742" s="49" t="s">
        <v>83</v>
      </c>
      <c r="D742" s="6" t="s">
        <v>972</v>
      </c>
      <c r="E742" s="6" t="s">
        <v>3075</v>
      </c>
      <c r="F742" s="14"/>
      <c r="G742" s="5" t="s">
        <v>153</v>
      </c>
      <c r="H742" s="132" t="s">
        <v>153</v>
      </c>
      <c r="I742" s="5"/>
      <c r="J742" s="2"/>
      <c r="K742" s="13"/>
      <c r="L742" s="2"/>
      <c r="M742" s="2"/>
      <c r="N742" s="15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8"/>
      <c r="AB742" s="8"/>
      <c r="AC742" s="8"/>
      <c r="AE742" s="2"/>
      <c r="AF742" s="2"/>
      <c r="AG742" s="2"/>
      <c r="AH742" s="2"/>
      <c r="AI742" s="2"/>
      <c r="AJ742" s="2"/>
      <c r="AK742" s="2"/>
      <c r="AL742" s="2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BA742" s="22"/>
      <c r="BB742" s="2"/>
      <c r="BC742" s="2"/>
      <c r="BD742" s="2"/>
      <c r="BE742" s="2"/>
      <c r="BF742" s="2"/>
      <c r="BG742" s="8"/>
      <c r="BH742" s="8">
        <v>1600</v>
      </c>
      <c r="BI742" s="12"/>
      <c r="BJ742" s="8"/>
      <c r="BK742" s="8"/>
      <c r="BL742" s="2"/>
      <c r="BM742" s="2"/>
      <c r="BN742" s="2"/>
      <c r="BO742" s="2"/>
      <c r="BP742" s="22"/>
      <c r="BQ742" s="2"/>
      <c r="BR742" s="2"/>
      <c r="BS742" s="2"/>
      <c r="BT742" s="2"/>
      <c r="BU742" s="2"/>
      <c r="BV742" s="2"/>
      <c r="BW742" s="2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</row>
    <row r="743" spans="1:227" s="6" customFormat="1" ht="13.5" customHeight="1">
      <c r="A743" s="20" t="s">
        <v>79</v>
      </c>
      <c r="B743" s="17" t="s">
        <v>80</v>
      </c>
      <c r="C743" s="49" t="s">
        <v>83</v>
      </c>
      <c r="D743" s="6" t="s">
        <v>1487</v>
      </c>
      <c r="E743" s="6" t="s">
        <v>3076</v>
      </c>
      <c r="F743" s="14"/>
      <c r="G743" s="5" t="s">
        <v>153</v>
      </c>
      <c r="H743" s="132" t="s">
        <v>153</v>
      </c>
      <c r="I743" s="5"/>
      <c r="J743" s="2"/>
      <c r="K743" s="13"/>
      <c r="L743" s="2"/>
      <c r="M743" s="2"/>
      <c r="N743" s="15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8"/>
      <c r="AB743" s="73">
        <v>5</v>
      </c>
      <c r="AC743" s="73">
        <v>1</v>
      </c>
      <c r="AD743" s="6">
        <f t="shared" ref="AD743:AD761" si="7">IF((AC743*AB743)=0,"",AC743*AB743)</f>
        <v>5</v>
      </c>
      <c r="AE743" s="2"/>
      <c r="AF743" s="2"/>
      <c r="AG743" s="2"/>
      <c r="AH743" s="2"/>
      <c r="AI743" s="2"/>
      <c r="AJ743" s="2"/>
      <c r="AK743" s="2"/>
      <c r="AL743" s="2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BA743" s="22"/>
      <c r="BB743" s="2"/>
      <c r="BC743" s="2"/>
      <c r="BD743" s="2"/>
      <c r="BE743" s="2"/>
      <c r="BF743" s="2"/>
      <c r="BG743" s="8"/>
      <c r="BH743" s="8">
        <v>1150</v>
      </c>
      <c r="BI743" s="12" t="str">
        <f>IF((BG743*BH743/1000)=0,"",BG743*BH743/1000)</f>
        <v/>
      </c>
      <c r="BJ743" s="8"/>
      <c r="BK743" s="8"/>
      <c r="BL743" s="2"/>
      <c r="BM743" s="2"/>
      <c r="BN743" s="2"/>
      <c r="BO743" s="2"/>
      <c r="BP743" s="22"/>
      <c r="BQ743" s="2"/>
      <c r="BR743" s="2"/>
      <c r="BS743" s="2"/>
      <c r="BT743" s="2"/>
      <c r="BU743" s="2"/>
      <c r="BV743" s="2"/>
      <c r="BW743" s="2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</row>
    <row r="744" spans="1:227" s="6" customFormat="1" ht="13.5" customHeight="1">
      <c r="A744" s="20" t="s">
        <v>79</v>
      </c>
      <c r="B744" s="17" t="s">
        <v>80</v>
      </c>
      <c r="C744" s="49" t="s">
        <v>83</v>
      </c>
      <c r="D744" s="6" t="s">
        <v>1487</v>
      </c>
      <c r="E744" s="6" t="s">
        <v>3077</v>
      </c>
      <c r="F744" s="14"/>
      <c r="G744" s="5" t="s">
        <v>153</v>
      </c>
      <c r="H744" s="132" t="s">
        <v>153</v>
      </c>
      <c r="I744" s="5"/>
      <c r="J744" s="2"/>
      <c r="K744" s="13"/>
      <c r="L744" s="2"/>
      <c r="M744" s="2"/>
      <c r="N744" s="1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8"/>
      <c r="AB744" s="73">
        <v>5</v>
      </c>
      <c r="AC744" s="73">
        <v>1</v>
      </c>
      <c r="AD744" s="6">
        <f t="shared" si="7"/>
        <v>5</v>
      </c>
      <c r="AE744" s="2"/>
      <c r="AF744" s="2"/>
      <c r="AG744" s="2"/>
      <c r="AH744" s="2"/>
      <c r="AI744" s="2"/>
      <c r="AJ744" s="2"/>
      <c r="AK744" s="2"/>
      <c r="AL744" s="2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BA744" s="22"/>
      <c r="BB744" s="2"/>
      <c r="BC744" s="2"/>
      <c r="BD744" s="2"/>
      <c r="BE744" s="2"/>
      <c r="BF744" s="2"/>
      <c r="BG744" s="16"/>
      <c r="BH744" s="16">
        <v>1340</v>
      </c>
      <c r="BI744" s="138" t="str">
        <f>IF((BG744*BH744/1000)=0,"",BG744*BH744/1000)</f>
        <v/>
      </c>
      <c r="BJ744" s="8"/>
      <c r="BK744" s="8"/>
      <c r="BL744" s="2"/>
      <c r="BM744" s="2"/>
      <c r="BN744" s="2"/>
      <c r="BO744" s="2"/>
      <c r="BP744" s="22"/>
      <c r="BQ744" s="2"/>
      <c r="BR744" s="2"/>
      <c r="BS744" s="2"/>
      <c r="BT744" s="2"/>
      <c r="BU744" s="2"/>
      <c r="BV744" s="2"/>
      <c r="BW744" s="2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</row>
    <row r="745" spans="1:227" s="6" customFormat="1" ht="13.5" customHeight="1">
      <c r="A745" s="20" t="s">
        <v>79</v>
      </c>
      <c r="B745" s="17" t="s">
        <v>80</v>
      </c>
      <c r="C745" s="49" t="s">
        <v>83</v>
      </c>
      <c r="D745" s="6" t="s">
        <v>1487</v>
      </c>
      <c r="E745" s="6" t="s">
        <v>3078</v>
      </c>
      <c r="F745" s="125"/>
      <c r="G745" s="5" t="s">
        <v>153</v>
      </c>
      <c r="H745" s="132" t="s">
        <v>153</v>
      </c>
      <c r="I745" s="5"/>
      <c r="J745" s="2"/>
      <c r="K745" s="13"/>
      <c r="L745" s="2"/>
      <c r="M745" s="2"/>
      <c r="N745" s="15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8"/>
      <c r="AB745" s="73">
        <v>5</v>
      </c>
      <c r="AC745" s="73">
        <v>1</v>
      </c>
      <c r="AD745" s="6">
        <f t="shared" si="7"/>
        <v>5</v>
      </c>
      <c r="AE745" s="2"/>
      <c r="AF745" s="2"/>
      <c r="AG745" s="2"/>
      <c r="AH745" s="2"/>
      <c r="AI745" s="2"/>
      <c r="AJ745" s="2"/>
      <c r="AK745" s="2"/>
      <c r="AL745" s="2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BA745" s="22"/>
      <c r="BB745" s="2"/>
      <c r="BC745" s="2"/>
      <c r="BD745" s="2"/>
      <c r="BE745" s="2"/>
      <c r="BF745" s="2"/>
      <c r="BG745" s="16"/>
      <c r="BH745" s="16">
        <v>1340</v>
      </c>
      <c r="BI745" s="138" t="str">
        <f>IF((BG745*BH745/1000)=0,"",BG745*BH745/1000)</f>
        <v/>
      </c>
      <c r="BJ745" s="8"/>
      <c r="BK745" s="8"/>
      <c r="BL745" s="2"/>
      <c r="BM745" s="2"/>
      <c r="BN745" s="2"/>
      <c r="BO745" s="2"/>
      <c r="BP745" s="22"/>
      <c r="BQ745" s="2"/>
      <c r="BR745" s="2"/>
      <c r="BS745" s="2"/>
      <c r="BT745" s="2"/>
      <c r="BU745" s="2"/>
      <c r="BV745" s="2"/>
      <c r="BW745" s="2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</row>
    <row r="746" spans="1:227" s="6" customFormat="1" ht="13.5" customHeight="1">
      <c r="A746" s="20" t="s">
        <v>79</v>
      </c>
      <c r="B746" s="17" t="s">
        <v>80</v>
      </c>
      <c r="C746" s="49" t="s">
        <v>83</v>
      </c>
      <c r="D746" s="6" t="s">
        <v>3079</v>
      </c>
      <c r="E746" s="6" t="s">
        <v>3080</v>
      </c>
      <c r="F746" s="102"/>
      <c r="G746" s="5" t="s">
        <v>153</v>
      </c>
      <c r="H746" s="132" t="s">
        <v>153</v>
      </c>
      <c r="I746" s="5"/>
      <c r="J746" s="2"/>
      <c r="K746" s="13"/>
      <c r="L746" s="2"/>
      <c r="M746" s="2"/>
      <c r="N746" s="1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8"/>
      <c r="AB746" s="73"/>
      <c r="AC746" s="73"/>
      <c r="AD746" s="6" t="str">
        <f t="shared" si="7"/>
        <v/>
      </c>
      <c r="AE746" s="2"/>
      <c r="AF746" s="2"/>
      <c r="AG746" s="2"/>
      <c r="AH746" s="2"/>
      <c r="AI746" s="2"/>
      <c r="AJ746" s="2"/>
      <c r="AK746" s="2"/>
      <c r="AL746" s="2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BA746" s="22"/>
      <c r="BB746" s="2"/>
      <c r="BC746" s="2"/>
      <c r="BD746" s="2"/>
      <c r="BE746" s="2"/>
      <c r="BF746" s="2"/>
      <c r="BG746" s="16">
        <v>3.7</v>
      </c>
      <c r="BH746" s="16">
        <v>950</v>
      </c>
      <c r="BI746" s="138">
        <f>IF((BG746*BH746/1000)=0,"",BG746*BH746/1000)</f>
        <v>3.5150000000000001</v>
      </c>
      <c r="BJ746" s="8"/>
      <c r="BK746" s="8"/>
      <c r="BL746" s="2"/>
      <c r="BM746" s="2"/>
      <c r="BN746" s="2"/>
      <c r="BO746" s="2"/>
      <c r="BP746" s="22"/>
      <c r="BQ746" s="2"/>
      <c r="BR746" s="2"/>
      <c r="BS746" s="2"/>
      <c r="BT746" s="2"/>
      <c r="BU746" s="2"/>
      <c r="BV746" s="2"/>
      <c r="BW746" s="2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</row>
    <row r="747" spans="1:227" s="6" customFormat="1" ht="13.5" customHeight="1">
      <c r="A747" s="20" t="s">
        <v>79</v>
      </c>
      <c r="B747" s="17" t="s">
        <v>80</v>
      </c>
      <c r="C747" s="49" t="s">
        <v>83</v>
      </c>
      <c r="D747" s="6" t="s">
        <v>3079</v>
      </c>
      <c r="E747" s="6" t="s">
        <v>3081</v>
      </c>
      <c r="F747" s="102"/>
      <c r="G747" s="5" t="s">
        <v>153</v>
      </c>
      <c r="H747" s="132" t="s">
        <v>153</v>
      </c>
      <c r="I747" s="5"/>
      <c r="J747" s="2"/>
      <c r="K747" s="13"/>
      <c r="L747" s="2"/>
      <c r="M747" s="2"/>
      <c r="N747" s="1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8"/>
      <c r="AB747" s="73"/>
      <c r="AC747" s="73"/>
      <c r="AD747" s="6" t="str">
        <f t="shared" si="7"/>
        <v/>
      </c>
      <c r="AE747" s="2"/>
      <c r="AF747" s="2"/>
      <c r="AG747" s="2"/>
      <c r="AH747" s="2"/>
      <c r="AI747" s="2"/>
      <c r="AJ747" s="2"/>
      <c r="AK747" s="2"/>
      <c r="AL747" s="2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BA747" s="22"/>
      <c r="BB747" s="2"/>
      <c r="BC747" s="2"/>
      <c r="BD747" s="2"/>
      <c r="BE747" s="2"/>
      <c r="BF747" s="2"/>
      <c r="BG747" s="16"/>
      <c r="BH747" s="16">
        <v>950</v>
      </c>
      <c r="BI747" s="138" t="str">
        <f>IF((BG747*BH747/1000)=0,"",BG747*BH747/1000)</f>
        <v/>
      </c>
      <c r="BJ747" s="8"/>
      <c r="BK747" s="8"/>
      <c r="BL747" s="2"/>
      <c r="BM747" s="2"/>
      <c r="BN747" s="2"/>
      <c r="BO747" s="2"/>
      <c r="BP747" s="22"/>
      <c r="BQ747" s="2"/>
      <c r="BR747" s="2"/>
      <c r="BS747" s="2"/>
      <c r="BT747" s="2"/>
      <c r="BU747" s="2"/>
      <c r="BV747" s="2"/>
      <c r="BW747" s="2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</row>
    <row r="748" spans="1:227" s="6" customFormat="1" ht="13.5" customHeight="1">
      <c r="A748" s="20" t="s">
        <v>79</v>
      </c>
      <c r="B748" s="17" t="s">
        <v>80</v>
      </c>
      <c r="C748" s="49" t="s">
        <v>83</v>
      </c>
      <c r="D748" s="6" t="s">
        <v>3079</v>
      </c>
      <c r="E748" s="6" t="s">
        <v>3082</v>
      </c>
      <c r="F748" s="102"/>
      <c r="G748" s="5" t="s">
        <v>153</v>
      </c>
      <c r="H748" s="132" t="s">
        <v>153</v>
      </c>
      <c r="I748" s="5"/>
      <c r="J748" s="2"/>
      <c r="K748" s="13"/>
      <c r="L748" s="2"/>
      <c r="M748" s="2"/>
      <c r="N748" s="15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8"/>
      <c r="AB748" s="73"/>
      <c r="AC748" s="73"/>
      <c r="AD748" s="6" t="str">
        <f t="shared" si="7"/>
        <v/>
      </c>
      <c r="AE748" s="2"/>
      <c r="AF748" s="2"/>
      <c r="AG748" s="2"/>
      <c r="AH748" s="2"/>
      <c r="AI748" s="2"/>
      <c r="AJ748" s="2"/>
      <c r="AK748" s="2"/>
      <c r="AL748" s="2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BA748" s="22"/>
      <c r="BB748" s="2"/>
      <c r="BC748" s="2"/>
      <c r="BD748" s="2"/>
      <c r="BE748" s="2"/>
      <c r="BF748" s="2"/>
      <c r="BG748" s="16">
        <v>3.7</v>
      </c>
      <c r="BH748" s="16">
        <v>1100</v>
      </c>
      <c r="BI748" s="138">
        <v>4.07</v>
      </c>
      <c r="BJ748" s="8"/>
      <c r="BK748" s="8"/>
      <c r="BL748" s="2"/>
      <c r="BM748" s="2"/>
      <c r="BN748" s="2"/>
      <c r="BO748" s="2"/>
      <c r="BP748" s="22"/>
      <c r="BQ748" s="2"/>
      <c r="BR748" s="2"/>
      <c r="BS748" s="2"/>
      <c r="BT748" s="2"/>
      <c r="BU748" s="2"/>
      <c r="BV748" s="2"/>
      <c r="BW748" s="2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</row>
    <row r="749" spans="1:227" s="6" customFormat="1" ht="13.5" customHeight="1">
      <c r="A749" s="20" t="s">
        <v>79</v>
      </c>
      <c r="B749" s="17" t="s">
        <v>80</v>
      </c>
      <c r="C749" s="49" t="s">
        <v>83</v>
      </c>
      <c r="D749" s="6" t="s">
        <v>3079</v>
      </c>
      <c r="E749" s="6" t="s">
        <v>3083</v>
      </c>
      <c r="F749" s="102"/>
      <c r="G749" s="5" t="s">
        <v>153</v>
      </c>
      <c r="H749" s="132" t="s">
        <v>153</v>
      </c>
      <c r="I749" s="5"/>
      <c r="J749" s="2"/>
      <c r="K749" s="13"/>
      <c r="L749" s="2"/>
      <c r="M749" s="2"/>
      <c r="N749" s="15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8"/>
      <c r="AB749" s="73"/>
      <c r="AC749" s="73"/>
      <c r="AD749" s="6" t="str">
        <f t="shared" si="7"/>
        <v/>
      </c>
      <c r="AE749" s="2"/>
      <c r="AF749" s="2"/>
      <c r="AG749" s="2"/>
      <c r="AH749" s="2"/>
      <c r="AI749" s="2"/>
      <c r="AJ749" s="2"/>
      <c r="AK749" s="2"/>
      <c r="AL749" s="2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BA749" s="22"/>
      <c r="BB749" s="2"/>
      <c r="BC749" s="2"/>
      <c r="BD749" s="2"/>
      <c r="BE749" s="2"/>
      <c r="BF749" s="2"/>
      <c r="BG749" s="138">
        <v>3.7</v>
      </c>
      <c r="BH749" s="16">
        <v>900</v>
      </c>
      <c r="BI749" s="138">
        <v>3.33</v>
      </c>
      <c r="BJ749" s="8"/>
      <c r="BK749" s="8"/>
      <c r="BL749" s="2"/>
      <c r="BM749" s="2"/>
      <c r="BN749" s="2"/>
      <c r="BO749" s="2"/>
      <c r="BP749" s="22"/>
      <c r="BQ749" s="2"/>
      <c r="BR749" s="2"/>
      <c r="BS749" s="2"/>
      <c r="BT749" s="2"/>
      <c r="BU749" s="2"/>
      <c r="BV749" s="2"/>
      <c r="BW749" s="2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</row>
    <row r="750" spans="1:227" s="6" customFormat="1" ht="13.5" customHeight="1">
      <c r="A750" s="20" t="s">
        <v>79</v>
      </c>
      <c r="B750" s="17" t="s">
        <v>80</v>
      </c>
      <c r="C750" s="49" t="s">
        <v>83</v>
      </c>
      <c r="D750" s="6" t="s">
        <v>3079</v>
      </c>
      <c r="E750" s="6" t="s">
        <v>3084</v>
      </c>
      <c r="F750" s="125"/>
      <c r="G750" s="5" t="s">
        <v>153</v>
      </c>
      <c r="H750" s="132" t="s">
        <v>153</v>
      </c>
      <c r="I750" s="5"/>
      <c r="J750" s="2"/>
      <c r="K750" s="13"/>
      <c r="L750" s="2"/>
      <c r="M750" s="2"/>
      <c r="N750" s="1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8"/>
      <c r="AB750" s="73"/>
      <c r="AC750" s="73"/>
      <c r="AD750" s="6" t="str">
        <f t="shared" si="7"/>
        <v/>
      </c>
      <c r="AE750" s="2"/>
      <c r="AF750" s="2"/>
      <c r="AG750" s="2"/>
      <c r="AH750" s="2"/>
      <c r="AI750" s="2"/>
      <c r="AJ750" s="2"/>
      <c r="AK750" s="2"/>
      <c r="AL750" s="2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BA750" s="22"/>
      <c r="BB750" s="2"/>
      <c r="BC750" s="2"/>
      <c r="BD750" s="2"/>
      <c r="BE750" s="2"/>
      <c r="BF750" s="2"/>
      <c r="BG750" s="16"/>
      <c r="BH750" s="16">
        <v>750</v>
      </c>
      <c r="BI750" s="138" t="str">
        <f t="shared" ref="BI750:BI766" si="8">IF((BG750*BH750/1000)=0,"",BG750*BH750/1000)</f>
        <v/>
      </c>
      <c r="BJ750" s="8"/>
      <c r="BK750" s="8"/>
      <c r="BL750" s="2"/>
      <c r="BM750" s="2"/>
      <c r="BN750" s="2"/>
      <c r="BO750" s="2"/>
      <c r="BP750" s="22"/>
      <c r="BQ750" s="2"/>
      <c r="BR750" s="2"/>
      <c r="BS750" s="2"/>
      <c r="BT750" s="2"/>
      <c r="BU750" s="2"/>
      <c r="BV750" s="2"/>
      <c r="BW750" s="2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</row>
    <row r="751" spans="1:227" s="6" customFormat="1" ht="13.5" customHeight="1">
      <c r="A751" s="20" t="s">
        <v>79</v>
      </c>
      <c r="B751" s="17" t="s">
        <v>80</v>
      </c>
      <c r="C751" s="49" t="s">
        <v>83</v>
      </c>
      <c r="D751" s="6" t="s">
        <v>3079</v>
      </c>
      <c r="E751" s="6" t="s">
        <v>3085</v>
      </c>
      <c r="F751" s="125"/>
      <c r="G751" s="5" t="s">
        <v>153</v>
      </c>
      <c r="H751" s="132" t="s">
        <v>153</v>
      </c>
      <c r="I751" s="5"/>
      <c r="J751" s="2"/>
      <c r="K751" s="13"/>
      <c r="L751" s="2"/>
      <c r="M751" s="2"/>
      <c r="N751" s="1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8"/>
      <c r="AB751" s="73"/>
      <c r="AC751" s="73"/>
      <c r="AD751" s="6" t="str">
        <f t="shared" si="7"/>
        <v/>
      </c>
      <c r="AE751" s="2"/>
      <c r="AF751" s="2"/>
      <c r="AG751" s="2"/>
      <c r="AH751" s="2"/>
      <c r="AI751" s="2"/>
      <c r="AJ751" s="2"/>
      <c r="AK751" s="2"/>
      <c r="AL751" s="2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BA751" s="22"/>
      <c r="BB751" s="2"/>
      <c r="BC751" s="2"/>
      <c r="BD751" s="2"/>
      <c r="BE751" s="2"/>
      <c r="BF751" s="2"/>
      <c r="BG751" s="16">
        <v>3.7</v>
      </c>
      <c r="BH751" s="16">
        <v>900</v>
      </c>
      <c r="BI751" s="138">
        <f t="shared" si="8"/>
        <v>3.33</v>
      </c>
      <c r="BJ751" s="8"/>
      <c r="BK751" s="8"/>
      <c r="BL751" s="2"/>
      <c r="BM751" s="2"/>
      <c r="BN751" s="2"/>
      <c r="BO751" s="2"/>
      <c r="BP751" s="22"/>
      <c r="BQ751" s="2"/>
      <c r="BR751" s="2"/>
      <c r="BS751" s="2"/>
      <c r="BT751" s="2"/>
      <c r="BU751" s="2"/>
      <c r="BV751" s="2"/>
      <c r="BW751" s="2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</row>
    <row r="752" spans="1:227" s="6" customFormat="1" ht="13.5" customHeight="1">
      <c r="A752" s="20" t="s">
        <v>79</v>
      </c>
      <c r="B752" s="17" t="s">
        <v>80</v>
      </c>
      <c r="C752" s="49" t="s">
        <v>83</v>
      </c>
      <c r="D752" s="6" t="s">
        <v>3079</v>
      </c>
      <c r="E752" s="6" t="s">
        <v>3086</v>
      </c>
      <c r="F752" s="102"/>
      <c r="G752" s="5" t="s">
        <v>153</v>
      </c>
      <c r="H752" s="132" t="s">
        <v>153</v>
      </c>
      <c r="I752" s="5"/>
      <c r="J752" s="2"/>
      <c r="K752" s="13"/>
      <c r="L752" s="2"/>
      <c r="M752" s="2"/>
      <c r="N752" s="1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8"/>
      <c r="AB752" s="73"/>
      <c r="AC752" s="73"/>
      <c r="AD752" s="6" t="str">
        <f t="shared" si="7"/>
        <v/>
      </c>
      <c r="AE752" s="2"/>
      <c r="AF752" s="2"/>
      <c r="AG752" s="2"/>
      <c r="AH752" s="2"/>
      <c r="AI752" s="2"/>
      <c r="AJ752" s="2"/>
      <c r="AK752" s="2"/>
      <c r="AL752" s="2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BA752" s="22"/>
      <c r="BB752" s="2"/>
      <c r="BC752" s="2"/>
      <c r="BD752" s="2"/>
      <c r="BE752" s="2"/>
      <c r="BF752" s="2"/>
      <c r="BG752" s="16">
        <v>3.7</v>
      </c>
      <c r="BH752" s="16">
        <v>800</v>
      </c>
      <c r="BI752" s="138">
        <f t="shared" si="8"/>
        <v>2.96</v>
      </c>
      <c r="BJ752" s="8"/>
      <c r="BK752" s="8"/>
      <c r="BL752" s="2"/>
      <c r="BM752" s="2"/>
      <c r="BN752" s="2"/>
      <c r="BO752" s="2"/>
      <c r="BP752" s="22"/>
      <c r="BQ752" s="2"/>
      <c r="BR752" s="2"/>
      <c r="BS752" s="2"/>
      <c r="BT752" s="2"/>
      <c r="BU752" s="2"/>
      <c r="BV752" s="2"/>
      <c r="BW752" s="2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</row>
    <row r="753" spans="1:227" s="6" customFormat="1" ht="12.75" customHeight="1">
      <c r="A753" s="20" t="s">
        <v>79</v>
      </c>
      <c r="B753" s="17" t="s">
        <v>80</v>
      </c>
      <c r="C753" s="49" t="s">
        <v>83</v>
      </c>
      <c r="D753" s="6" t="s">
        <v>397</v>
      </c>
      <c r="E753" s="6" t="s">
        <v>3087</v>
      </c>
      <c r="F753" s="102"/>
      <c r="G753" s="5" t="s">
        <v>153</v>
      </c>
      <c r="H753" s="132" t="s">
        <v>153</v>
      </c>
      <c r="I753" s="5"/>
      <c r="J753" s="2"/>
      <c r="K753" s="13"/>
      <c r="L753" s="2"/>
      <c r="M753" s="2"/>
      <c r="N753" s="1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8"/>
      <c r="AB753" s="73">
        <v>5</v>
      </c>
      <c r="AC753" s="73">
        <v>1</v>
      </c>
      <c r="AD753" s="6">
        <f t="shared" si="7"/>
        <v>5</v>
      </c>
      <c r="AE753" s="2"/>
      <c r="AF753" s="2"/>
      <c r="AG753" s="2"/>
      <c r="AH753" s="2"/>
      <c r="AI753" s="2"/>
      <c r="AJ753" s="2"/>
      <c r="AK753" s="2"/>
      <c r="AL753" s="2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BA753" s="22"/>
      <c r="BB753" s="2"/>
      <c r="BC753" s="2"/>
      <c r="BD753" s="2"/>
      <c r="BE753" s="2"/>
      <c r="BF753" s="2"/>
      <c r="BG753" s="16"/>
      <c r="BH753" s="16">
        <v>680</v>
      </c>
      <c r="BI753" s="138" t="str">
        <f t="shared" si="8"/>
        <v/>
      </c>
      <c r="BJ753" s="8"/>
      <c r="BK753" s="8"/>
      <c r="BL753" s="2"/>
      <c r="BM753" s="2"/>
      <c r="BN753" s="2"/>
      <c r="BO753" s="2"/>
      <c r="BP753" s="22"/>
      <c r="BQ753" s="2"/>
      <c r="BR753" s="2"/>
      <c r="BS753" s="2"/>
      <c r="BT753" s="2"/>
      <c r="BU753" s="2"/>
      <c r="BV753" s="2"/>
      <c r="BW753" s="2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</row>
    <row r="754" spans="1:227" s="6" customFormat="1" ht="12.75" customHeight="1">
      <c r="A754" s="20" t="s">
        <v>79</v>
      </c>
      <c r="B754" s="17" t="s">
        <v>80</v>
      </c>
      <c r="C754" s="49" t="s">
        <v>83</v>
      </c>
      <c r="D754" s="6" t="s">
        <v>397</v>
      </c>
      <c r="E754" s="6" t="s">
        <v>3088</v>
      </c>
      <c r="F754" s="14"/>
      <c r="G754" s="5" t="s">
        <v>153</v>
      </c>
      <c r="H754" s="132" t="s">
        <v>153</v>
      </c>
      <c r="I754" s="5"/>
      <c r="J754" s="2"/>
      <c r="K754" s="13"/>
      <c r="L754" s="2"/>
      <c r="M754" s="2"/>
      <c r="N754" s="15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8"/>
      <c r="AB754" s="73"/>
      <c r="AC754" s="73"/>
      <c r="AD754" s="6" t="str">
        <f t="shared" si="7"/>
        <v/>
      </c>
      <c r="AE754" s="2"/>
      <c r="AF754" s="2"/>
      <c r="AG754" s="2"/>
      <c r="AH754" s="2"/>
      <c r="AI754" s="2"/>
      <c r="AJ754" s="2"/>
      <c r="AK754" s="2"/>
      <c r="AL754" s="2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BA754" s="22"/>
      <c r="BB754" s="2"/>
      <c r="BC754" s="2"/>
      <c r="BD754" s="2"/>
      <c r="BE754" s="2"/>
      <c r="BF754" s="2"/>
      <c r="BG754" s="16"/>
      <c r="BH754" s="16">
        <v>950</v>
      </c>
      <c r="BI754" s="138" t="str">
        <f t="shared" si="8"/>
        <v/>
      </c>
      <c r="BJ754" s="8"/>
      <c r="BK754" s="8"/>
      <c r="BL754" s="2"/>
      <c r="BM754" s="2"/>
      <c r="BN754" s="2"/>
      <c r="BO754" s="2"/>
      <c r="BP754" s="22"/>
      <c r="BQ754" s="2"/>
      <c r="BR754" s="2"/>
      <c r="BS754" s="2"/>
      <c r="BT754" s="2"/>
      <c r="BU754" s="2"/>
      <c r="BV754" s="2"/>
      <c r="BW754" s="2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</row>
    <row r="755" spans="1:227" s="6" customFormat="1" ht="12.75" customHeight="1">
      <c r="A755" s="20" t="s">
        <v>79</v>
      </c>
      <c r="B755" s="17" t="s">
        <v>80</v>
      </c>
      <c r="C755" s="49" t="s">
        <v>83</v>
      </c>
      <c r="D755" s="6" t="s">
        <v>397</v>
      </c>
      <c r="E755" s="6" t="s">
        <v>3089</v>
      </c>
      <c r="F755" s="14"/>
      <c r="G755" s="5" t="s">
        <v>153</v>
      </c>
      <c r="H755" s="132" t="s">
        <v>153</v>
      </c>
      <c r="I755" s="5"/>
      <c r="J755" s="2"/>
      <c r="K755" s="13"/>
      <c r="L755" s="2"/>
      <c r="M755" s="2"/>
      <c r="N755" s="15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8"/>
      <c r="AB755" s="73"/>
      <c r="AC755" s="73"/>
      <c r="AD755" s="6" t="str">
        <f t="shared" si="7"/>
        <v/>
      </c>
      <c r="AE755" s="2"/>
      <c r="AF755" s="2"/>
      <c r="AG755" s="2"/>
      <c r="AH755" s="2"/>
      <c r="AI755" s="2"/>
      <c r="AJ755" s="2"/>
      <c r="AK755" s="2"/>
      <c r="AL755" s="2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BA755" s="22"/>
      <c r="BB755" s="2"/>
      <c r="BC755" s="2"/>
      <c r="BD755" s="2"/>
      <c r="BE755" s="2"/>
      <c r="BF755" s="2"/>
      <c r="BG755" s="16"/>
      <c r="BH755" s="16">
        <v>1000</v>
      </c>
      <c r="BI755" s="138" t="str">
        <f t="shared" si="8"/>
        <v/>
      </c>
      <c r="BJ755" s="8"/>
      <c r="BK755" s="8"/>
      <c r="BL755" s="2"/>
      <c r="BM755" s="2"/>
      <c r="BN755" s="2"/>
      <c r="BO755" s="2"/>
      <c r="BP755" s="22"/>
      <c r="BQ755" s="2"/>
      <c r="BR755" s="2"/>
      <c r="BS755" s="2"/>
      <c r="BT755" s="2"/>
      <c r="BU755" s="2"/>
      <c r="BV755" s="2"/>
      <c r="BW755" s="2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</row>
    <row r="756" spans="1:227" s="6" customFormat="1" ht="12.75" customHeight="1">
      <c r="A756" s="20" t="s">
        <v>79</v>
      </c>
      <c r="B756" s="17" t="s">
        <v>80</v>
      </c>
      <c r="C756" s="49" t="s">
        <v>83</v>
      </c>
      <c r="D756" s="6" t="s">
        <v>397</v>
      </c>
      <c r="E756" s="6" t="s">
        <v>3090</v>
      </c>
      <c r="F756" s="14"/>
      <c r="G756" s="5" t="s">
        <v>153</v>
      </c>
      <c r="H756" s="132" t="s">
        <v>153</v>
      </c>
      <c r="I756" s="5"/>
      <c r="J756" s="2"/>
      <c r="K756" s="13"/>
      <c r="L756" s="2"/>
      <c r="M756" s="2"/>
      <c r="N756" s="15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8"/>
      <c r="AB756" s="73"/>
      <c r="AC756" s="73"/>
      <c r="AD756" s="6" t="str">
        <f t="shared" si="7"/>
        <v/>
      </c>
      <c r="AE756" s="2"/>
      <c r="AF756" s="2"/>
      <c r="AG756" s="2"/>
      <c r="AH756" s="2"/>
      <c r="AI756" s="2"/>
      <c r="AJ756" s="2"/>
      <c r="AK756" s="2"/>
      <c r="AL756" s="2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BA756" s="22"/>
      <c r="BB756" s="2"/>
      <c r="BC756" s="2"/>
      <c r="BD756" s="2"/>
      <c r="BE756" s="2"/>
      <c r="BF756" s="2"/>
      <c r="BG756" s="16"/>
      <c r="BH756" s="16">
        <v>1000</v>
      </c>
      <c r="BI756" s="138" t="str">
        <f t="shared" si="8"/>
        <v/>
      </c>
      <c r="BJ756" s="8"/>
      <c r="BK756" s="8"/>
      <c r="BL756" s="2"/>
      <c r="BM756" s="2"/>
      <c r="BN756" s="2"/>
      <c r="BO756" s="2"/>
      <c r="BP756" s="22"/>
      <c r="BQ756" s="2"/>
      <c r="BR756" s="2"/>
      <c r="BS756" s="2"/>
      <c r="BT756" s="2"/>
      <c r="BU756" s="2"/>
      <c r="BV756" s="2"/>
      <c r="BW756" s="2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</row>
    <row r="757" spans="1:227" s="6" customFormat="1" ht="12.75" customHeight="1">
      <c r="A757" s="20" t="s">
        <v>79</v>
      </c>
      <c r="B757" s="17" t="s">
        <v>80</v>
      </c>
      <c r="C757" s="49" t="s">
        <v>83</v>
      </c>
      <c r="D757" s="6" t="s">
        <v>397</v>
      </c>
      <c r="E757" s="6" t="s">
        <v>3091</v>
      </c>
      <c r="F757" s="14"/>
      <c r="G757" s="5" t="s">
        <v>153</v>
      </c>
      <c r="H757" s="132" t="s">
        <v>153</v>
      </c>
      <c r="I757" s="5"/>
      <c r="J757" s="2"/>
      <c r="K757" s="13"/>
      <c r="L757" s="2"/>
      <c r="M757" s="2"/>
      <c r="N757" s="1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8"/>
      <c r="AB757" s="73"/>
      <c r="AC757" s="73"/>
      <c r="AD757" s="6" t="str">
        <f t="shared" si="7"/>
        <v/>
      </c>
      <c r="AE757" s="2"/>
      <c r="AF757" s="2"/>
      <c r="AG757" s="2"/>
      <c r="AH757" s="2"/>
      <c r="AI757" s="2"/>
      <c r="AJ757" s="2"/>
      <c r="AK757" s="2"/>
      <c r="AL757" s="2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BA757" s="22"/>
      <c r="BB757" s="2"/>
      <c r="BC757" s="2"/>
      <c r="BD757" s="2"/>
      <c r="BE757" s="2"/>
      <c r="BF757" s="2"/>
      <c r="BG757" s="16"/>
      <c r="BH757" s="16">
        <v>970</v>
      </c>
      <c r="BI757" s="138" t="str">
        <f t="shared" si="8"/>
        <v/>
      </c>
      <c r="BJ757" s="8"/>
      <c r="BK757" s="8"/>
      <c r="BL757" s="2"/>
      <c r="BM757" s="2"/>
      <c r="BN757" s="2"/>
      <c r="BO757" s="2"/>
      <c r="BP757" s="22"/>
      <c r="BQ757" s="2"/>
      <c r="BR757" s="2"/>
      <c r="BS757" s="2"/>
      <c r="BT757" s="2"/>
      <c r="BU757" s="2"/>
      <c r="BV757" s="2"/>
      <c r="BW757" s="2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</row>
    <row r="758" spans="1:227" s="6" customFormat="1" ht="12.75" customHeight="1">
      <c r="A758" s="20" t="s">
        <v>79</v>
      </c>
      <c r="B758" s="17" t="s">
        <v>80</v>
      </c>
      <c r="C758" s="49" t="s">
        <v>83</v>
      </c>
      <c r="D758" s="6" t="s">
        <v>397</v>
      </c>
      <c r="E758" s="6" t="s">
        <v>3092</v>
      </c>
      <c r="F758" s="14"/>
      <c r="G758" s="5" t="s">
        <v>153</v>
      </c>
      <c r="H758" s="132" t="s">
        <v>153</v>
      </c>
      <c r="I758" s="5"/>
      <c r="J758" s="2"/>
      <c r="K758" s="13"/>
      <c r="L758" s="2"/>
      <c r="M758" s="2"/>
      <c r="N758" s="1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8"/>
      <c r="AB758" s="73"/>
      <c r="AC758" s="73"/>
      <c r="AD758" s="6" t="str">
        <f t="shared" si="7"/>
        <v/>
      </c>
      <c r="AE758" s="2"/>
      <c r="AF758" s="2"/>
      <c r="AG758" s="2"/>
      <c r="AH758" s="2"/>
      <c r="AI758" s="2"/>
      <c r="AJ758" s="2"/>
      <c r="AK758" s="2"/>
      <c r="AL758" s="2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BA758" s="22"/>
      <c r="BB758" s="2"/>
      <c r="BC758" s="2"/>
      <c r="BD758" s="2"/>
      <c r="BE758" s="2"/>
      <c r="BF758" s="2"/>
      <c r="BG758" s="16"/>
      <c r="BH758" s="16">
        <v>875</v>
      </c>
      <c r="BI758" s="138" t="str">
        <f t="shared" si="8"/>
        <v/>
      </c>
      <c r="BJ758" s="8"/>
      <c r="BK758" s="8"/>
      <c r="BL758" s="2"/>
      <c r="BM758" s="2"/>
      <c r="BN758" s="2"/>
      <c r="BO758" s="2"/>
      <c r="BP758" s="22"/>
      <c r="BQ758" s="2"/>
      <c r="BR758" s="2"/>
      <c r="BS758" s="2"/>
      <c r="BT758" s="2"/>
      <c r="BU758" s="2"/>
      <c r="BV758" s="2"/>
      <c r="BW758" s="2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</row>
    <row r="759" spans="1:227" s="6" customFormat="1" ht="12.75" customHeight="1">
      <c r="A759" s="20" t="s">
        <v>79</v>
      </c>
      <c r="B759" s="17" t="s">
        <v>80</v>
      </c>
      <c r="C759" s="49" t="s">
        <v>83</v>
      </c>
      <c r="D759" s="6" t="s">
        <v>397</v>
      </c>
      <c r="E759" s="6" t="s">
        <v>3093</v>
      </c>
      <c r="F759" s="14"/>
      <c r="G759" s="5" t="s">
        <v>153</v>
      </c>
      <c r="H759" s="132" t="s">
        <v>153</v>
      </c>
      <c r="I759" s="5"/>
      <c r="J759" s="2"/>
      <c r="K759" s="13"/>
      <c r="L759" s="2"/>
      <c r="M759" s="2"/>
      <c r="N759" s="1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8"/>
      <c r="AB759" s="73"/>
      <c r="AC759" s="73"/>
      <c r="AD759" s="6" t="str">
        <f t="shared" si="7"/>
        <v/>
      </c>
      <c r="AE759" s="2"/>
      <c r="AF759" s="2"/>
      <c r="AG759" s="2"/>
      <c r="AH759" s="2"/>
      <c r="AI759" s="2"/>
      <c r="AJ759" s="2"/>
      <c r="AK759" s="2"/>
      <c r="AL759" s="2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BA759" s="22"/>
      <c r="BB759" s="2"/>
      <c r="BC759" s="2"/>
      <c r="BD759" s="2"/>
      <c r="BE759" s="2"/>
      <c r="BF759" s="2"/>
      <c r="BG759" s="16"/>
      <c r="BH759" s="16">
        <v>950</v>
      </c>
      <c r="BI759" s="138" t="str">
        <f t="shared" si="8"/>
        <v/>
      </c>
      <c r="BJ759" s="8"/>
      <c r="BK759" s="8"/>
      <c r="BL759" s="2"/>
      <c r="BM759" s="2"/>
      <c r="BN759" s="2"/>
      <c r="BO759" s="2"/>
      <c r="BP759" s="22"/>
      <c r="BQ759" s="2"/>
      <c r="BR759" s="2"/>
      <c r="BS759" s="2"/>
      <c r="BT759" s="2"/>
      <c r="BU759" s="2"/>
      <c r="BV759" s="2"/>
      <c r="BW759" s="2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</row>
    <row r="760" spans="1:227" s="6" customFormat="1" ht="12.75" customHeight="1">
      <c r="A760" s="20" t="s">
        <v>79</v>
      </c>
      <c r="B760" s="17" t="s">
        <v>80</v>
      </c>
      <c r="C760" s="49" t="s">
        <v>83</v>
      </c>
      <c r="D760" s="6" t="s">
        <v>3094</v>
      </c>
      <c r="E760" s="6" t="s">
        <v>3095</v>
      </c>
      <c r="F760" s="14"/>
      <c r="G760" s="5" t="s">
        <v>153</v>
      </c>
      <c r="H760" s="132" t="s">
        <v>153</v>
      </c>
      <c r="I760" s="5"/>
      <c r="J760" s="2"/>
      <c r="K760" s="13"/>
      <c r="L760" s="2"/>
      <c r="M760" s="2"/>
      <c r="N760" s="1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8"/>
      <c r="AB760" s="73"/>
      <c r="AC760" s="73"/>
      <c r="AD760" s="6" t="str">
        <f t="shared" si="7"/>
        <v/>
      </c>
      <c r="AE760" s="2"/>
      <c r="AF760" s="2"/>
      <c r="AG760" s="2"/>
      <c r="AH760" s="2"/>
      <c r="AI760" s="2"/>
      <c r="AJ760" s="2"/>
      <c r="AK760" s="2"/>
      <c r="AL760" s="2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BA760" s="22"/>
      <c r="BB760" s="2"/>
      <c r="BC760" s="2"/>
      <c r="BD760" s="2"/>
      <c r="BE760" s="2"/>
      <c r="BF760" s="2"/>
      <c r="BG760" s="16">
        <v>3.75</v>
      </c>
      <c r="BH760" s="16">
        <v>1500</v>
      </c>
      <c r="BI760" s="138">
        <f t="shared" si="8"/>
        <v>5.625</v>
      </c>
      <c r="BJ760" s="8"/>
      <c r="BK760" s="8"/>
      <c r="BL760" s="2"/>
      <c r="BM760" s="2"/>
      <c r="BN760" s="2"/>
      <c r="BO760" s="2"/>
      <c r="BP760" s="22"/>
      <c r="BQ760" s="2"/>
      <c r="BR760" s="2"/>
      <c r="BS760" s="2"/>
      <c r="BT760" s="2"/>
      <c r="BU760" s="2"/>
      <c r="BV760" s="2"/>
      <c r="BW760" s="2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</row>
    <row r="761" spans="1:227" s="6" customFormat="1" ht="12.75" customHeight="1">
      <c r="A761" s="20" t="s">
        <v>79</v>
      </c>
      <c r="B761" s="17" t="s">
        <v>80</v>
      </c>
      <c r="C761" s="49" t="s">
        <v>83</v>
      </c>
      <c r="D761" s="6" t="s">
        <v>3094</v>
      </c>
      <c r="E761" s="6" t="s">
        <v>3096</v>
      </c>
      <c r="F761" s="14"/>
      <c r="G761" s="5" t="s">
        <v>153</v>
      </c>
      <c r="H761" s="132" t="s">
        <v>153</v>
      </c>
      <c r="I761" s="5"/>
      <c r="J761" s="2"/>
      <c r="K761" s="13"/>
      <c r="L761" s="2"/>
      <c r="M761" s="2"/>
      <c r="N761" s="15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8"/>
      <c r="AB761" s="73">
        <v>5</v>
      </c>
      <c r="AC761" s="73"/>
      <c r="AD761" s="6" t="str">
        <f t="shared" si="7"/>
        <v/>
      </c>
      <c r="AE761" s="2"/>
      <c r="AF761" s="2"/>
      <c r="AG761" s="2"/>
      <c r="AH761" s="2"/>
      <c r="AI761" s="2"/>
      <c r="AJ761" s="2"/>
      <c r="AK761" s="2"/>
      <c r="AL761" s="2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BA761" s="22"/>
      <c r="BB761" s="2"/>
      <c r="BC761" s="2"/>
      <c r="BD761" s="2"/>
      <c r="BE761" s="2"/>
      <c r="BF761" s="2"/>
      <c r="BG761" s="16">
        <v>3.7</v>
      </c>
      <c r="BH761" s="16">
        <v>1200</v>
      </c>
      <c r="BI761" s="138">
        <f t="shared" si="8"/>
        <v>4.4400000000000004</v>
      </c>
      <c r="BJ761" s="8"/>
      <c r="BK761" s="8"/>
      <c r="BL761" s="2"/>
      <c r="BM761" s="2"/>
      <c r="BN761" s="2"/>
      <c r="BO761" s="2"/>
      <c r="BP761" s="22"/>
      <c r="BQ761" s="2"/>
      <c r="BR761" s="2"/>
      <c r="BS761" s="2"/>
      <c r="BT761" s="2"/>
      <c r="BU761" s="2"/>
      <c r="BV761" s="2"/>
      <c r="BW761" s="2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</row>
    <row r="762" spans="1:227" s="6" customFormat="1" ht="12.75" customHeight="1">
      <c r="A762" s="20" t="s">
        <v>79</v>
      </c>
      <c r="B762" s="17" t="s">
        <v>80</v>
      </c>
      <c r="C762" s="49" t="s">
        <v>83</v>
      </c>
      <c r="D762" s="6" t="s">
        <v>3094</v>
      </c>
      <c r="E762" s="6" t="s">
        <v>3097</v>
      </c>
      <c r="F762" s="14"/>
      <c r="G762" s="5" t="s">
        <v>153</v>
      </c>
      <c r="H762" s="132" t="s">
        <v>153</v>
      </c>
      <c r="I762" s="5"/>
      <c r="J762" s="2"/>
      <c r="K762" s="13"/>
      <c r="L762" s="2"/>
      <c r="M762" s="2"/>
      <c r="N762" s="15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8"/>
      <c r="AB762" s="73"/>
      <c r="AC762" s="8"/>
      <c r="AE762" s="2"/>
      <c r="AF762" s="2"/>
      <c r="AG762" s="2"/>
      <c r="AH762" s="2"/>
      <c r="AI762" s="2"/>
      <c r="AJ762" s="2"/>
      <c r="AK762" s="2"/>
      <c r="AL762" s="2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BA762" s="22"/>
      <c r="BB762" s="2"/>
      <c r="BC762" s="2"/>
      <c r="BD762" s="2"/>
      <c r="BE762" s="2"/>
      <c r="BF762" s="2"/>
      <c r="BG762" s="16">
        <v>3.7</v>
      </c>
      <c r="BH762" s="16">
        <v>1200</v>
      </c>
      <c r="BI762" s="138">
        <f t="shared" si="8"/>
        <v>4.4400000000000004</v>
      </c>
      <c r="BJ762" s="8"/>
      <c r="BK762" s="8"/>
      <c r="BL762" s="2"/>
      <c r="BM762" s="2"/>
      <c r="BN762" s="2"/>
      <c r="BO762" s="2"/>
      <c r="BP762" s="22"/>
      <c r="BQ762" s="2"/>
      <c r="BR762" s="2"/>
      <c r="BS762" s="2"/>
      <c r="BT762" s="2"/>
      <c r="BU762" s="2"/>
      <c r="BV762" s="2"/>
      <c r="BW762" s="2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</row>
    <row r="763" spans="1:227" s="6" customFormat="1" ht="12.75" customHeight="1">
      <c r="A763" s="20" t="s">
        <v>79</v>
      </c>
      <c r="B763" s="17" t="s">
        <v>80</v>
      </c>
      <c r="C763" s="49" t="s">
        <v>83</v>
      </c>
      <c r="D763" s="6" t="s">
        <v>3094</v>
      </c>
      <c r="E763" s="6" t="s">
        <v>3098</v>
      </c>
      <c r="F763" s="14"/>
      <c r="G763" s="5" t="s">
        <v>153</v>
      </c>
      <c r="H763" s="132" t="s">
        <v>153</v>
      </c>
      <c r="I763" s="5"/>
      <c r="J763" s="2"/>
      <c r="K763" s="13"/>
      <c r="L763" s="2"/>
      <c r="M763" s="2"/>
      <c r="N763" s="1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8"/>
      <c r="AB763" s="8"/>
      <c r="AC763" s="8"/>
      <c r="AE763" s="2"/>
      <c r="AF763" s="2"/>
      <c r="AG763" s="2"/>
      <c r="AH763" s="2"/>
      <c r="AI763" s="2"/>
      <c r="AJ763" s="2"/>
      <c r="AK763" s="2"/>
      <c r="AL763" s="2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BA763" s="22"/>
      <c r="BB763" s="2"/>
      <c r="BC763" s="2"/>
      <c r="BD763" s="2"/>
      <c r="BE763" s="2"/>
      <c r="BF763" s="2"/>
      <c r="BG763" s="16"/>
      <c r="BH763" s="16">
        <v>1200</v>
      </c>
      <c r="BI763" s="138" t="str">
        <f t="shared" si="8"/>
        <v/>
      </c>
      <c r="BJ763" s="8"/>
      <c r="BK763" s="8"/>
      <c r="BL763" s="2"/>
      <c r="BM763" s="2"/>
      <c r="BN763" s="2"/>
      <c r="BO763" s="2"/>
      <c r="BP763" s="22"/>
      <c r="BQ763" s="2"/>
      <c r="BR763" s="2"/>
      <c r="BS763" s="2"/>
      <c r="BT763" s="2"/>
      <c r="BU763" s="2"/>
      <c r="BV763" s="2"/>
      <c r="BW763" s="2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</row>
    <row r="764" spans="1:227" s="6" customFormat="1" ht="12.75" customHeight="1">
      <c r="A764" s="20" t="s">
        <v>79</v>
      </c>
      <c r="B764" s="17" t="s">
        <v>80</v>
      </c>
      <c r="C764" s="49" t="s">
        <v>83</v>
      </c>
      <c r="D764" s="6" t="s">
        <v>3094</v>
      </c>
      <c r="E764" s="6" t="s">
        <v>3099</v>
      </c>
      <c r="F764" s="14"/>
      <c r="G764" s="5" t="s">
        <v>153</v>
      </c>
      <c r="H764" s="132" t="s">
        <v>153</v>
      </c>
      <c r="I764" s="5"/>
      <c r="J764" s="2"/>
      <c r="K764" s="13"/>
      <c r="L764" s="2"/>
      <c r="M764" s="2"/>
      <c r="N764" s="1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8"/>
      <c r="AB764" s="73"/>
      <c r="AC764" s="8"/>
      <c r="AE764" s="2"/>
      <c r="AF764" s="2"/>
      <c r="AG764" s="2"/>
      <c r="AH764" s="2"/>
      <c r="AI764" s="2"/>
      <c r="AJ764" s="2"/>
      <c r="AK764" s="2"/>
      <c r="AL764" s="2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BA764" s="22"/>
      <c r="BB764" s="2"/>
      <c r="BC764" s="2"/>
      <c r="BD764" s="2"/>
      <c r="BE764" s="2"/>
      <c r="BF764" s="2"/>
      <c r="BG764" s="16"/>
      <c r="BH764" s="16">
        <v>1000</v>
      </c>
      <c r="BI764" s="138" t="str">
        <f t="shared" si="8"/>
        <v/>
      </c>
      <c r="BJ764" s="8"/>
      <c r="BK764" s="8"/>
      <c r="BL764" s="2"/>
      <c r="BM764" s="2"/>
      <c r="BN764" s="2"/>
      <c r="BO764" s="2"/>
      <c r="BP764" s="22"/>
      <c r="BQ764" s="2"/>
      <c r="BR764" s="2"/>
      <c r="BS764" s="2"/>
      <c r="BT764" s="2"/>
      <c r="BU764" s="2"/>
      <c r="BV764" s="2"/>
      <c r="BW764" s="2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</row>
    <row r="765" spans="1:227" s="6" customFormat="1" ht="12.75" customHeight="1">
      <c r="A765" s="20" t="s">
        <v>79</v>
      </c>
      <c r="B765" s="17" t="s">
        <v>80</v>
      </c>
      <c r="C765" s="49" t="s">
        <v>83</v>
      </c>
      <c r="D765" s="6" t="s">
        <v>1492</v>
      </c>
      <c r="E765" s="6" t="s">
        <v>3100</v>
      </c>
      <c r="F765" s="14"/>
      <c r="G765" s="5" t="s">
        <v>153</v>
      </c>
      <c r="H765" s="132" t="s">
        <v>153</v>
      </c>
      <c r="I765" s="5"/>
      <c r="J765" s="2"/>
      <c r="K765" s="13"/>
      <c r="L765" s="2"/>
      <c r="M765" s="2"/>
      <c r="N765" s="1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8"/>
      <c r="AB765" s="73"/>
      <c r="AC765" s="73"/>
      <c r="AD765" s="6" t="str">
        <f>IF((AC765*AB765)=0,"",AC765*AB765)</f>
        <v/>
      </c>
      <c r="AE765" s="2"/>
      <c r="AF765" s="2"/>
      <c r="AG765" s="2"/>
      <c r="AH765" s="2"/>
      <c r="AI765" s="2"/>
      <c r="AJ765" s="2"/>
      <c r="AK765" s="2"/>
      <c r="AL765" s="2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BA765" s="22"/>
      <c r="BB765" s="2"/>
      <c r="BC765" s="2"/>
      <c r="BD765" s="2"/>
      <c r="BE765" s="2"/>
      <c r="BF765" s="2"/>
      <c r="BG765" s="16"/>
      <c r="BH765" s="16">
        <v>1150</v>
      </c>
      <c r="BI765" s="138" t="str">
        <f t="shared" si="8"/>
        <v/>
      </c>
      <c r="BJ765" s="8"/>
      <c r="BK765" s="8"/>
      <c r="BL765" s="2"/>
      <c r="BM765" s="2"/>
      <c r="BN765" s="2"/>
      <c r="BO765" s="2"/>
      <c r="BP765" s="22"/>
      <c r="BQ765" s="2"/>
      <c r="BR765" s="2"/>
      <c r="BS765" s="2"/>
      <c r="BT765" s="2"/>
      <c r="BU765" s="2"/>
      <c r="BV765" s="2"/>
      <c r="BW765" s="2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</row>
    <row r="766" spans="1:227" s="6" customFormat="1" ht="12.75" customHeight="1">
      <c r="A766" s="20" t="s">
        <v>79</v>
      </c>
      <c r="B766" s="17" t="s">
        <v>80</v>
      </c>
      <c r="C766" s="49" t="s">
        <v>83</v>
      </c>
      <c r="D766" s="6" t="s">
        <v>3101</v>
      </c>
      <c r="E766" s="6" t="s">
        <v>3102</v>
      </c>
      <c r="F766" s="14"/>
      <c r="G766" s="5" t="s">
        <v>153</v>
      </c>
      <c r="H766" s="132" t="s">
        <v>153</v>
      </c>
      <c r="I766" s="5"/>
      <c r="J766" s="2"/>
      <c r="K766" s="13"/>
      <c r="L766" s="2"/>
      <c r="M766" s="2"/>
      <c r="N766" s="1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8"/>
      <c r="AB766" s="73"/>
      <c r="AC766" s="73"/>
      <c r="AD766" s="6" t="str">
        <f>IF((AC766*AB766)=0,"",AC766*AB766)</f>
        <v/>
      </c>
      <c r="AE766" s="2"/>
      <c r="AF766" s="2"/>
      <c r="AG766" s="2"/>
      <c r="AH766" s="2"/>
      <c r="AI766" s="2"/>
      <c r="AJ766" s="2"/>
      <c r="AK766" s="2"/>
      <c r="AL766" s="2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BA766" s="22"/>
      <c r="BB766" s="2"/>
      <c r="BC766" s="2"/>
      <c r="BD766" s="2"/>
      <c r="BE766" s="2"/>
      <c r="BF766" s="2"/>
      <c r="BG766" s="16"/>
      <c r="BH766" s="16">
        <v>950</v>
      </c>
      <c r="BI766" s="138" t="str">
        <f t="shared" si="8"/>
        <v/>
      </c>
      <c r="BJ766" s="8"/>
      <c r="BK766" s="8"/>
      <c r="BL766" s="2"/>
      <c r="BM766" s="2"/>
      <c r="BN766" s="2"/>
      <c r="BO766" s="2"/>
      <c r="BP766" s="22"/>
      <c r="BQ766" s="2"/>
      <c r="BR766" s="2"/>
      <c r="BS766" s="2"/>
      <c r="BT766" s="2"/>
      <c r="BU766" s="2"/>
      <c r="BV766" s="2"/>
      <c r="BW766" s="2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</row>
    <row r="767" spans="1:227" s="6" customFormat="1" ht="12.75" customHeight="1">
      <c r="A767" s="20" t="s">
        <v>79</v>
      </c>
      <c r="B767" s="17" t="s">
        <v>80</v>
      </c>
      <c r="C767" s="49" t="s">
        <v>83</v>
      </c>
      <c r="D767" s="6" t="s">
        <v>3103</v>
      </c>
      <c r="E767" s="6" t="s">
        <v>3104</v>
      </c>
      <c r="F767" s="14"/>
      <c r="G767" s="5" t="s">
        <v>153</v>
      </c>
      <c r="H767" s="132" t="s">
        <v>153</v>
      </c>
      <c r="I767" s="5"/>
      <c r="J767" s="2"/>
      <c r="K767" s="13"/>
      <c r="L767" s="2"/>
      <c r="M767" s="2"/>
      <c r="N767" s="15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8"/>
      <c r="AB767" s="8"/>
      <c r="AC767" s="8"/>
      <c r="AE767" s="2"/>
      <c r="AF767" s="2"/>
      <c r="AG767" s="2"/>
      <c r="AH767" s="2"/>
      <c r="AI767" s="2"/>
      <c r="AJ767" s="2"/>
      <c r="AK767" s="2"/>
      <c r="AL767" s="2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BA767" s="22"/>
      <c r="BB767" s="2"/>
      <c r="BC767" s="2"/>
      <c r="BD767" s="2"/>
      <c r="BE767" s="2"/>
      <c r="BF767" s="2"/>
      <c r="BG767" s="8"/>
      <c r="BH767" s="8">
        <v>1500</v>
      </c>
      <c r="BI767" s="12"/>
      <c r="BJ767" s="8"/>
      <c r="BK767" s="8"/>
      <c r="BL767" s="2"/>
      <c r="BM767" s="2"/>
      <c r="BN767" s="2"/>
      <c r="BO767" s="2"/>
      <c r="BP767" s="22"/>
      <c r="BQ767" s="2"/>
      <c r="BR767" s="2"/>
      <c r="BS767" s="2"/>
      <c r="BT767" s="2"/>
      <c r="BU767" s="2"/>
      <c r="BV767" s="2"/>
      <c r="BW767" s="2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</row>
    <row r="768" spans="1:227" s="6" customFormat="1" ht="12.75" customHeight="1">
      <c r="A768" s="20" t="s">
        <v>79</v>
      </c>
      <c r="B768" s="17" t="s">
        <v>80</v>
      </c>
      <c r="C768" s="49" t="s">
        <v>83</v>
      </c>
      <c r="D768" s="6" t="s">
        <v>3103</v>
      </c>
      <c r="E768" s="6" t="s">
        <v>3105</v>
      </c>
      <c r="F768" s="14"/>
      <c r="G768" s="5" t="s">
        <v>153</v>
      </c>
      <c r="H768" s="132" t="s">
        <v>153</v>
      </c>
      <c r="I768" s="5"/>
      <c r="J768" s="2"/>
      <c r="K768" s="13"/>
      <c r="L768" s="2"/>
      <c r="M768" s="2"/>
      <c r="N768" s="15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8"/>
      <c r="AB768" s="73">
        <v>5</v>
      </c>
      <c r="AC768" s="73">
        <v>1</v>
      </c>
      <c r="AD768" s="6">
        <f>IF((AC768*AB768)=0,"",AC768*AB768)</f>
        <v>5</v>
      </c>
      <c r="AE768" s="2"/>
      <c r="AF768" s="2"/>
      <c r="AG768" s="2"/>
      <c r="AH768" s="2"/>
      <c r="AI768" s="2"/>
      <c r="AJ768" s="2"/>
      <c r="AK768" s="2"/>
      <c r="AL768" s="2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BA768" s="22"/>
      <c r="BB768" s="2"/>
      <c r="BC768" s="2"/>
      <c r="BD768" s="2"/>
      <c r="BE768" s="2"/>
      <c r="BF768" s="2"/>
      <c r="BG768" s="8">
        <v>3.7</v>
      </c>
      <c r="BH768" s="8">
        <v>975</v>
      </c>
      <c r="BI768" s="12">
        <f>IF((BG768*BH768/1000)=0,"",BG768*BH768/1000)</f>
        <v>3.6074999999999999</v>
      </c>
      <c r="BJ768" s="8"/>
      <c r="BK768" s="8"/>
      <c r="BL768" s="2"/>
      <c r="BM768" s="2"/>
      <c r="BN768" s="2"/>
      <c r="BO768" s="2"/>
      <c r="BP768" s="22"/>
      <c r="BQ768" s="2"/>
      <c r="BR768" s="2"/>
      <c r="BS768" s="2"/>
      <c r="BT768" s="2"/>
      <c r="BU768" s="2"/>
      <c r="BV768" s="2"/>
      <c r="BW768" s="2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</row>
    <row r="769" spans="1:227" s="6" customFormat="1" ht="12.75" customHeight="1">
      <c r="A769" s="20" t="s">
        <v>79</v>
      </c>
      <c r="B769" s="17" t="s">
        <v>80</v>
      </c>
      <c r="C769" s="49" t="s">
        <v>83</v>
      </c>
      <c r="D769" s="6" t="s">
        <v>3103</v>
      </c>
      <c r="E769" s="6" t="s">
        <v>3106</v>
      </c>
      <c r="F769" s="14"/>
      <c r="G769" s="5" t="s">
        <v>153</v>
      </c>
      <c r="H769" s="132" t="s">
        <v>153</v>
      </c>
      <c r="I769" s="5"/>
      <c r="J769" s="2"/>
      <c r="K769" s="13"/>
      <c r="L769" s="2"/>
      <c r="M769" s="2"/>
      <c r="N769" s="15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8"/>
      <c r="AB769" s="73">
        <v>5</v>
      </c>
      <c r="AC769" s="73">
        <v>1</v>
      </c>
      <c r="AD769" s="6">
        <f>IF((AC769*AB769)=0,"",AC769*AB769)</f>
        <v>5</v>
      </c>
      <c r="AE769" s="2"/>
      <c r="AF769" s="2"/>
      <c r="AG769" s="2"/>
      <c r="AH769" s="2"/>
      <c r="AI769" s="2"/>
      <c r="AJ769" s="2"/>
      <c r="AK769" s="2"/>
      <c r="AL769" s="2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BA769" s="22"/>
      <c r="BB769" s="2"/>
      <c r="BC769" s="2"/>
      <c r="BD769" s="2"/>
      <c r="BE769" s="2"/>
      <c r="BF769" s="2"/>
      <c r="BG769" s="8">
        <v>3.7</v>
      </c>
      <c r="BH769" s="8">
        <v>975</v>
      </c>
      <c r="BI769" s="12">
        <f>IF((BG769*BH769/1000)=0,"",BG769*BH769/1000)</f>
        <v>3.6074999999999999</v>
      </c>
      <c r="BJ769" s="8"/>
      <c r="BK769" s="8"/>
      <c r="BL769" s="2"/>
      <c r="BM769" s="2"/>
      <c r="BN769" s="2"/>
      <c r="BO769" s="2"/>
      <c r="BP769" s="22"/>
      <c r="BQ769" s="2"/>
      <c r="BR769" s="2"/>
      <c r="BS769" s="2"/>
      <c r="BT769" s="2"/>
      <c r="BU769" s="2"/>
      <c r="BV769" s="2"/>
      <c r="BW769" s="2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</row>
    <row r="770" spans="1:227" s="6" customFormat="1" ht="12.75" customHeight="1">
      <c r="A770" s="20" t="s">
        <v>79</v>
      </c>
      <c r="B770" s="17" t="s">
        <v>80</v>
      </c>
      <c r="C770" s="49" t="s">
        <v>83</v>
      </c>
      <c r="D770" s="6" t="s">
        <v>3103</v>
      </c>
      <c r="E770" s="6" t="s">
        <v>3107</v>
      </c>
      <c r="F770" s="14"/>
      <c r="G770" s="5" t="s">
        <v>153</v>
      </c>
      <c r="H770" s="132" t="s">
        <v>153</v>
      </c>
      <c r="I770" s="5"/>
      <c r="J770" s="2"/>
      <c r="K770" s="13"/>
      <c r="L770" s="2"/>
      <c r="M770" s="2"/>
      <c r="N770" s="15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8"/>
      <c r="AB770" s="73">
        <v>5</v>
      </c>
      <c r="AC770" s="73">
        <v>0.5</v>
      </c>
      <c r="AD770" s="6">
        <f>IF((AC770*AB770)=0,"",AC770*AB770)</f>
        <v>2.5</v>
      </c>
      <c r="AE770" s="2"/>
      <c r="AF770" s="2"/>
      <c r="AG770" s="2"/>
      <c r="AH770" s="2"/>
      <c r="AI770" s="2"/>
      <c r="AJ770" s="2"/>
      <c r="AK770" s="2"/>
      <c r="AL770" s="2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BA770" s="22"/>
      <c r="BB770" s="2"/>
      <c r="BC770" s="2"/>
      <c r="BD770" s="2"/>
      <c r="BE770" s="2"/>
      <c r="BF770" s="2"/>
      <c r="BG770" s="8">
        <v>3.7</v>
      </c>
      <c r="BH770" s="8">
        <v>1400</v>
      </c>
      <c r="BI770" s="12">
        <f>IF((BG770*BH770/1000)=0,"",BG770*BH770/1000)</f>
        <v>5.18</v>
      </c>
      <c r="BJ770" s="8"/>
      <c r="BK770" s="8"/>
      <c r="BL770" s="2"/>
      <c r="BM770" s="2"/>
      <c r="BN770" s="2"/>
      <c r="BO770" s="2"/>
      <c r="BP770" s="22"/>
      <c r="BQ770" s="2"/>
      <c r="BR770" s="2"/>
      <c r="BS770" s="2"/>
      <c r="BT770" s="2"/>
      <c r="BU770" s="2"/>
      <c r="BV770" s="2"/>
      <c r="BW770" s="2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</row>
    <row r="771" spans="1:227" s="6" customFormat="1" ht="12.75" customHeight="1">
      <c r="A771" s="20" t="s">
        <v>79</v>
      </c>
      <c r="B771" s="17" t="s">
        <v>80</v>
      </c>
      <c r="C771" s="49" t="s">
        <v>83</v>
      </c>
      <c r="D771" s="6" t="s">
        <v>1111</v>
      </c>
      <c r="E771" s="6" t="s">
        <v>3108</v>
      </c>
      <c r="F771" s="14"/>
      <c r="G771" s="5" t="s">
        <v>153</v>
      </c>
      <c r="H771" s="132" t="s">
        <v>153</v>
      </c>
      <c r="I771" s="5"/>
      <c r="J771" s="2"/>
      <c r="K771" s="13"/>
      <c r="L771" s="2"/>
      <c r="M771" s="2"/>
      <c r="N771" s="15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8"/>
      <c r="AB771" s="8"/>
      <c r="AC771" s="8"/>
      <c r="AE771" s="2"/>
      <c r="AF771" s="2"/>
      <c r="AG771" s="2"/>
      <c r="AH771" s="2"/>
      <c r="AI771" s="2"/>
      <c r="AJ771" s="2"/>
      <c r="AK771" s="2"/>
      <c r="AL771" s="2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BA771" s="22"/>
      <c r="BB771" s="2"/>
      <c r="BC771" s="2"/>
      <c r="BD771" s="2"/>
      <c r="BE771" s="2"/>
      <c r="BF771" s="2"/>
      <c r="BG771" s="8"/>
      <c r="BH771" s="8">
        <v>800</v>
      </c>
      <c r="BI771" s="12"/>
      <c r="BJ771" s="8"/>
      <c r="BK771" s="8"/>
      <c r="BL771" s="2"/>
      <c r="BM771" s="2"/>
      <c r="BN771" s="2"/>
      <c r="BO771" s="2"/>
      <c r="BP771" s="22"/>
      <c r="BQ771" s="2"/>
      <c r="BR771" s="2"/>
      <c r="BS771" s="2"/>
      <c r="BT771" s="2"/>
      <c r="BU771" s="2"/>
      <c r="BV771" s="2"/>
      <c r="BW771" s="2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</row>
    <row r="772" spans="1:227" s="6" customFormat="1" ht="12.75" customHeight="1">
      <c r="A772" s="20" t="s">
        <v>79</v>
      </c>
      <c r="B772" s="17" t="s">
        <v>80</v>
      </c>
      <c r="C772" s="49" t="s">
        <v>83</v>
      </c>
      <c r="D772" s="6" t="s">
        <v>1111</v>
      </c>
      <c r="E772" s="6" t="s">
        <v>3109</v>
      </c>
      <c r="F772" s="125"/>
      <c r="G772" s="5" t="s">
        <v>153</v>
      </c>
      <c r="H772" s="132" t="s">
        <v>153</v>
      </c>
      <c r="I772" s="5"/>
      <c r="J772" s="2"/>
      <c r="K772" s="13"/>
      <c r="L772" s="2"/>
      <c r="M772" s="4"/>
      <c r="N772" s="15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8"/>
      <c r="AB772" s="73">
        <v>5</v>
      </c>
      <c r="AC772" s="73">
        <v>1</v>
      </c>
      <c r="AD772" s="6">
        <f>IF((AC772*AB772)=0,"",AC772*AB772)</f>
        <v>5</v>
      </c>
      <c r="AE772" s="2"/>
      <c r="AF772" s="2"/>
      <c r="AG772" s="2"/>
      <c r="AH772" s="2"/>
      <c r="AI772" s="2"/>
      <c r="AJ772" s="2"/>
      <c r="AK772" s="2"/>
      <c r="AL772" s="2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BA772" s="22"/>
      <c r="BB772" s="2"/>
      <c r="BC772" s="2"/>
      <c r="BD772" s="2"/>
      <c r="BE772" s="2"/>
      <c r="BF772" s="2"/>
      <c r="BG772" s="16"/>
      <c r="BH772" s="16">
        <v>1100</v>
      </c>
      <c r="BI772" s="138" t="str">
        <f>IF((BG772*BH772/1000)=0,"",BG772*BH772/1000)</f>
        <v/>
      </c>
      <c r="BJ772" s="8"/>
      <c r="BK772" s="8"/>
      <c r="BL772" s="2"/>
      <c r="BM772" s="2"/>
      <c r="BN772" s="2"/>
      <c r="BO772" s="2"/>
      <c r="BP772" s="22"/>
      <c r="BQ772" s="2"/>
      <c r="BR772" s="2"/>
      <c r="BS772" s="2"/>
      <c r="BT772" s="2"/>
      <c r="BU772" s="2"/>
      <c r="BV772" s="2"/>
      <c r="BW772" s="2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</row>
    <row r="773" spans="1:227" s="6" customFormat="1" ht="12.75" customHeight="1">
      <c r="A773" s="20" t="s">
        <v>79</v>
      </c>
      <c r="B773" s="17" t="s">
        <v>80</v>
      </c>
      <c r="C773" s="49" t="s">
        <v>83</v>
      </c>
      <c r="D773" s="6" t="s">
        <v>1111</v>
      </c>
      <c r="E773" s="6" t="s">
        <v>3110</v>
      </c>
      <c r="F773" s="125"/>
      <c r="G773" s="5" t="s">
        <v>153</v>
      </c>
      <c r="H773" s="132" t="s">
        <v>153</v>
      </c>
      <c r="I773" s="5"/>
      <c r="J773" s="2"/>
      <c r="K773" s="13"/>
      <c r="L773" s="2"/>
      <c r="M773" s="4"/>
      <c r="N773" s="15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8"/>
      <c r="AB773" s="73">
        <v>5</v>
      </c>
      <c r="AC773" s="73"/>
      <c r="AD773" s="6" t="str">
        <f>IF((AC773*AB773)=0,"",AC773*AB773)</f>
        <v/>
      </c>
      <c r="AE773" s="2"/>
      <c r="AF773" s="2"/>
      <c r="AG773" s="2"/>
      <c r="AH773" s="2"/>
      <c r="AI773" s="2"/>
      <c r="AJ773" s="2"/>
      <c r="AK773" s="2"/>
      <c r="AL773" s="2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BA773" s="22"/>
      <c r="BB773" s="2"/>
      <c r="BC773" s="2"/>
      <c r="BD773" s="2"/>
      <c r="BE773" s="2"/>
      <c r="BF773" s="2"/>
      <c r="BG773" s="16"/>
      <c r="BH773" s="16">
        <v>1000</v>
      </c>
      <c r="BI773" s="138" t="str">
        <f>IF((BG773*BH773/1000)=0,"",BG773*BH773/1000)</f>
        <v/>
      </c>
      <c r="BJ773" s="8"/>
      <c r="BK773" s="8"/>
      <c r="BL773" s="2"/>
      <c r="BM773" s="2"/>
      <c r="BN773" s="2"/>
      <c r="BO773" s="2"/>
      <c r="BP773" s="22"/>
      <c r="BQ773" s="2"/>
      <c r="BR773" s="2"/>
      <c r="BS773" s="2"/>
      <c r="BT773" s="2"/>
      <c r="BU773" s="2"/>
      <c r="BV773" s="2"/>
      <c r="BW773" s="2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</row>
    <row r="774" spans="1:227" s="6" customFormat="1" ht="12.75" customHeight="1">
      <c r="A774" s="20" t="s">
        <v>79</v>
      </c>
      <c r="B774" s="17" t="s">
        <v>80</v>
      </c>
      <c r="C774" s="49" t="s">
        <v>83</v>
      </c>
      <c r="D774" s="6" t="s">
        <v>1111</v>
      </c>
      <c r="E774" s="6" t="s">
        <v>3111</v>
      </c>
      <c r="F774" s="14"/>
      <c r="G774" s="5" t="s">
        <v>153</v>
      </c>
      <c r="H774" s="132" t="s">
        <v>153</v>
      </c>
      <c r="I774" s="5"/>
      <c r="J774" s="2"/>
      <c r="K774" s="13"/>
      <c r="L774" s="2"/>
      <c r="M774" s="2"/>
      <c r="N774" s="15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8"/>
      <c r="AB774" s="73">
        <v>5</v>
      </c>
      <c r="AC774" s="73">
        <v>1</v>
      </c>
      <c r="AD774" s="6">
        <f>IF((AC774*AB774)=0,"",AC774*AB774)</f>
        <v>5</v>
      </c>
      <c r="AE774" s="2"/>
      <c r="AF774" s="2"/>
      <c r="AG774" s="2"/>
      <c r="AH774" s="2"/>
      <c r="AI774" s="2"/>
      <c r="AJ774" s="2"/>
      <c r="AK774" s="2"/>
      <c r="AL774" s="2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BA774" s="22"/>
      <c r="BB774" s="2"/>
      <c r="BC774" s="2"/>
      <c r="BD774" s="2"/>
      <c r="BE774" s="2"/>
      <c r="BF774" s="2"/>
      <c r="BG774" s="16"/>
      <c r="BH774" s="16">
        <v>1440</v>
      </c>
      <c r="BI774" s="138" t="str">
        <f>IF((BG774*BH774/1000)=0,"",BG774*BH774/1000)</f>
        <v/>
      </c>
      <c r="BJ774" s="8"/>
      <c r="BK774" s="8"/>
      <c r="BL774" s="2"/>
      <c r="BM774" s="2"/>
      <c r="BN774" s="2"/>
      <c r="BO774" s="2"/>
      <c r="BP774" s="22"/>
      <c r="BQ774" s="2"/>
      <c r="BR774" s="2"/>
      <c r="BS774" s="2"/>
      <c r="BT774" s="2"/>
      <c r="BU774" s="2"/>
      <c r="BV774" s="2"/>
      <c r="BW774" s="2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</row>
    <row r="775" spans="1:227" s="6" customFormat="1" ht="12.75" customHeight="1">
      <c r="A775" s="20" t="s">
        <v>79</v>
      </c>
      <c r="B775" s="17" t="s">
        <v>80</v>
      </c>
      <c r="C775" s="49" t="s">
        <v>83</v>
      </c>
      <c r="D775" s="6" t="s">
        <v>1111</v>
      </c>
      <c r="E775" s="6" t="s">
        <v>3112</v>
      </c>
      <c r="F775" s="14"/>
      <c r="G775" s="5" t="s">
        <v>153</v>
      </c>
      <c r="H775" s="132" t="s">
        <v>153</v>
      </c>
      <c r="I775" s="5"/>
      <c r="J775" s="2"/>
      <c r="K775" s="13"/>
      <c r="L775" s="2"/>
      <c r="M775" s="2"/>
      <c r="N775" s="15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8"/>
      <c r="AB775" s="73"/>
      <c r="AC775" s="8"/>
      <c r="AD775" s="6" t="str">
        <f>IF((AC775*AB775)=0,"",AC775*AB775)</f>
        <v/>
      </c>
      <c r="AE775" s="2"/>
      <c r="AF775" s="2"/>
      <c r="AG775" s="2"/>
      <c r="AH775" s="2"/>
      <c r="AI775" s="2"/>
      <c r="AJ775" s="2"/>
      <c r="AK775" s="2"/>
      <c r="AL775" s="2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BA775" s="22"/>
      <c r="BB775" s="2"/>
      <c r="BC775" s="2"/>
      <c r="BD775" s="2"/>
      <c r="BE775" s="2"/>
      <c r="BF775" s="2"/>
      <c r="BG775" s="16">
        <v>3.7</v>
      </c>
      <c r="BH775" s="16">
        <v>1000</v>
      </c>
      <c r="BI775" s="138">
        <f>IF((BG775*BH775/1000)=0,"",BG775*BH775/1000)</f>
        <v>3.7</v>
      </c>
      <c r="BJ775" s="8"/>
      <c r="BK775" s="8"/>
      <c r="BL775" s="2"/>
      <c r="BM775" s="2"/>
      <c r="BN775" s="2"/>
      <c r="BO775" s="2"/>
      <c r="BP775" s="22"/>
      <c r="BQ775" s="2"/>
      <c r="BR775" s="2"/>
      <c r="BS775" s="2"/>
      <c r="BT775" s="2"/>
      <c r="BU775" s="2"/>
      <c r="BV775" s="2"/>
      <c r="BW775" s="2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</row>
    <row r="776" spans="1:227" s="6" customFormat="1" ht="12.75" customHeight="1">
      <c r="A776" s="20" t="s">
        <v>79</v>
      </c>
      <c r="B776" s="17" t="s">
        <v>80</v>
      </c>
      <c r="C776" s="49" t="s">
        <v>83</v>
      </c>
      <c r="D776" s="6" t="s">
        <v>1111</v>
      </c>
      <c r="E776" s="6" t="s">
        <v>3113</v>
      </c>
      <c r="F776" s="14"/>
      <c r="G776" s="5" t="s">
        <v>153</v>
      </c>
      <c r="H776" s="132" t="s">
        <v>153</v>
      </c>
      <c r="I776" s="5"/>
      <c r="J776" s="2"/>
      <c r="K776" s="13"/>
      <c r="L776" s="2"/>
      <c r="M776" s="2"/>
      <c r="N776" s="15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8"/>
      <c r="AB776" s="8"/>
      <c r="AC776" s="8"/>
      <c r="AE776" s="2"/>
      <c r="AF776" s="2"/>
      <c r="AG776" s="2"/>
      <c r="AH776" s="2"/>
      <c r="AI776" s="2"/>
      <c r="AJ776" s="2"/>
      <c r="AK776" s="2"/>
      <c r="AL776" s="2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BA776" s="22"/>
      <c r="BB776" s="2"/>
      <c r="BC776" s="2"/>
      <c r="BD776" s="2"/>
      <c r="BE776" s="2"/>
      <c r="BF776" s="2"/>
      <c r="BG776" s="16"/>
      <c r="BH776" s="16">
        <v>1200</v>
      </c>
      <c r="BI776" s="138"/>
      <c r="BJ776" s="8"/>
      <c r="BK776" s="8"/>
      <c r="BL776" s="2"/>
      <c r="BM776" s="2"/>
      <c r="BN776" s="2"/>
      <c r="BO776" s="2"/>
      <c r="BP776" s="22"/>
      <c r="BQ776" s="2"/>
      <c r="BR776" s="2"/>
      <c r="BS776" s="2"/>
      <c r="BT776" s="2"/>
      <c r="BU776" s="2"/>
      <c r="BV776" s="2"/>
      <c r="BW776" s="2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</row>
    <row r="777" spans="1:227" s="6" customFormat="1" ht="12.75" customHeight="1">
      <c r="A777" s="20" t="s">
        <v>79</v>
      </c>
      <c r="B777" s="17" t="s">
        <v>80</v>
      </c>
      <c r="C777" s="49" t="s">
        <v>83</v>
      </c>
      <c r="D777" s="6" t="s">
        <v>1013</v>
      </c>
      <c r="E777" s="6" t="s">
        <v>3114</v>
      </c>
      <c r="F777" s="14"/>
      <c r="G777" s="5" t="s">
        <v>153</v>
      </c>
      <c r="H777" s="132" t="s">
        <v>153</v>
      </c>
      <c r="I777" s="5"/>
      <c r="J777" s="2"/>
      <c r="K777" s="13"/>
      <c r="L777" s="2"/>
      <c r="M777" s="2"/>
      <c r="N777" s="15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8"/>
      <c r="AB777" s="73"/>
      <c r="AC777" s="8"/>
      <c r="AD777" s="6" t="str">
        <f>IF((AC777*AB777)=0,"",AC777*AB777)</f>
        <v/>
      </c>
      <c r="AE777" s="2"/>
      <c r="AF777" s="2"/>
      <c r="AG777" s="2"/>
      <c r="AH777" s="2"/>
      <c r="AI777" s="2"/>
      <c r="AJ777" s="2"/>
      <c r="AK777" s="2"/>
      <c r="AL777" s="2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BA777" s="22"/>
      <c r="BB777" s="2"/>
      <c r="BC777" s="2"/>
      <c r="BD777" s="2"/>
      <c r="BE777" s="2"/>
      <c r="BF777" s="2"/>
      <c r="BG777" s="16"/>
      <c r="BH777" s="16">
        <v>600</v>
      </c>
      <c r="BI777" s="138" t="str">
        <f>IF((BG777*BH777/1000)=0,"",BG777*BH777/1000)</f>
        <v/>
      </c>
      <c r="BJ777" s="8"/>
      <c r="BK777" s="8"/>
      <c r="BL777" s="2"/>
      <c r="BM777" s="2"/>
      <c r="BN777" s="2"/>
      <c r="BO777" s="2"/>
      <c r="BP777" s="22"/>
      <c r="BQ777" s="2"/>
      <c r="BR777" s="2"/>
      <c r="BS777" s="2"/>
      <c r="BT777" s="2"/>
      <c r="BU777" s="2"/>
      <c r="BV777" s="2"/>
      <c r="BW777" s="2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</row>
    <row r="778" spans="1:227" s="6" customFormat="1" ht="12.75" customHeight="1">
      <c r="A778" s="20" t="s">
        <v>79</v>
      </c>
      <c r="B778" s="17" t="s">
        <v>80</v>
      </c>
      <c r="C778" s="49" t="s">
        <v>1132</v>
      </c>
      <c r="D778" s="2" t="s">
        <v>972</v>
      </c>
      <c r="E778" s="2" t="s">
        <v>1566</v>
      </c>
      <c r="F778" s="168"/>
      <c r="G778" s="2" t="s">
        <v>153</v>
      </c>
      <c r="H778" s="22" t="s">
        <v>153</v>
      </c>
      <c r="I778" s="2" t="s">
        <v>1218</v>
      </c>
      <c r="J778" s="2"/>
      <c r="K778" s="13">
        <v>599.99</v>
      </c>
      <c r="L778" s="2"/>
      <c r="M778" s="2" t="s">
        <v>1567</v>
      </c>
      <c r="N778" s="15">
        <v>40480</v>
      </c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8" t="s">
        <v>153</v>
      </c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2"/>
      <c r="AM778" s="2" t="s">
        <v>153</v>
      </c>
      <c r="AN778" s="2" t="s">
        <v>1136</v>
      </c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 t="s">
        <v>1567</v>
      </c>
      <c r="BA778" s="22" t="s">
        <v>949</v>
      </c>
      <c r="BB778" s="2" t="s">
        <v>153</v>
      </c>
      <c r="BC778" s="2"/>
      <c r="BD778" s="2"/>
      <c r="BE778" s="2" t="s">
        <v>166</v>
      </c>
      <c r="BF778" s="8"/>
      <c r="BG778" s="8">
        <v>3.7</v>
      </c>
      <c r="BH778" s="8">
        <v>1.42</v>
      </c>
      <c r="BI778" s="8">
        <f t="shared" ref="BI778:BI795" si="9">BH778*BG778</f>
        <v>5.2539999999999996</v>
      </c>
      <c r="BJ778" s="8"/>
      <c r="BK778" s="2"/>
      <c r="BL778" s="2"/>
      <c r="BM778" s="2"/>
      <c r="BN778" s="2"/>
      <c r="BO778" s="2" t="s">
        <v>1568</v>
      </c>
      <c r="BP778" s="22" t="s">
        <v>949</v>
      </c>
      <c r="BQ778" s="2"/>
      <c r="BR778" s="2"/>
      <c r="BS778" s="2"/>
      <c r="BT778" s="2"/>
      <c r="BU778" s="2"/>
      <c r="BV778" s="2"/>
      <c r="BW778" s="22"/>
    </row>
    <row r="779" spans="1:227" s="6" customFormat="1" ht="12.75" customHeight="1">
      <c r="A779" s="20" t="s">
        <v>79</v>
      </c>
      <c r="B779" s="17" t="s">
        <v>80</v>
      </c>
      <c r="C779" s="49" t="s">
        <v>1132</v>
      </c>
      <c r="D779" s="2" t="s">
        <v>1495</v>
      </c>
      <c r="E779" s="2" t="s">
        <v>1551</v>
      </c>
      <c r="F779" s="168">
        <v>9800</v>
      </c>
      <c r="G779" s="2" t="s">
        <v>153</v>
      </c>
      <c r="H779" s="22" t="s">
        <v>153</v>
      </c>
      <c r="I779" s="2" t="s">
        <v>1218</v>
      </c>
      <c r="J779" s="2"/>
      <c r="K779" s="13">
        <v>499.99</v>
      </c>
      <c r="L779" s="2"/>
      <c r="M779" s="2" t="s">
        <v>1552</v>
      </c>
      <c r="N779" s="15">
        <v>40480</v>
      </c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8" t="s">
        <v>153</v>
      </c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2"/>
      <c r="AM779" s="2" t="s">
        <v>153</v>
      </c>
      <c r="AN779" s="2" t="s">
        <v>1136</v>
      </c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 t="s">
        <v>1553</v>
      </c>
      <c r="BA779" s="22" t="s">
        <v>949</v>
      </c>
      <c r="BB779" s="25" t="s">
        <v>153</v>
      </c>
      <c r="BC779" s="2"/>
      <c r="BD779" s="2"/>
      <c r="BE779" s="2" t="s">
        <v>166</v>
      </c>
      <c r="BF779" s="8"/>
      <c r="BG779" s="8">
        <v>3.7</v>
      </c>
      <c r="BH779" s="8">
        <v>1.27</v>
      </c>
      <c r="BI779" s="8">
        <f t="shared" si="9"/>
        <v>4.6990000000000007</v>
      </c>
      <c r="BJ779" s="8"/>
      <c r="BK779" s="4"/>
      <c r="BL779" s="2"/>
      <c r="BM779" s="2"/>
      <c r="BN779" s="2" t="s">
        <v>1554</v>
      </c>
      <c r="BO779" s="2" t="s">
        <v>1553</v>
      </c>
      <c r="BP779" s="22" t="s">
        <v>949</v>
      </c>
      <c r="BQ779" s="2"/>
      <c r="BR779" s="2"/>
      <c r="BS779" s="2"/>
      <c r="BT779" s="2"/>
      <c r="BU779" s="2"/>
      <c r="BV779" s="2"/>
      <c r="BW779" s="22"/>
    </row>
    <row r="780" spans="1:227" s="6" customFormat="1" ht="12.75" customHeight="1">
      <c r="A780" s="20" t="s">
        <v>79</v>
      </c>
      <c r="B780" s="17" t="s">
        <v>80</v>
      </c>
      <c r="C780" s="49" t="s">
        <v>1132</v>
      </c>
      <c r="D780" s="2" t="s">
        <v>1495</v>
      </c>
      <c r="E780" s="2" t="s">
        <v>1503</v>
      </c>
      <c r="F780" s="168">
        <v>9330</v>
      </c>
      <c r="G780" s="2" t="s">
        <v>153</v>
      </c>
      <c r="H780" s="22" t="s">
        <v>153</v>
      </c>
      <c r="I780" s="2" t="s">
        <v>1134</v>
      </c>
      <c r="J780" s="2"/>
      <c r="K780" s="13">
        <v>364.99</v>
      </c>
      <c r="L780" s="2"/>
      <c r="M780" s="2" t="s">
        <v>1507</v>
      </c>
      <c r="N780" s="15">
        <v>40477</v>
      </c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8" t="s">
        <v>153</v>
      </c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2"/>
      <c r="AM780" s="2" t="s">
        <v>153</v>
      </c>
      <c r="AN780" s="2" t="s">
        <v>1491</v>
      </c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 t="s">
        <v>1507</v>
      </c>
      <c r="BA780" s="22" t="s">
        <v>949</v>
      </c>
      <c r="BB780" s="25" t="s">
        <v>153</v>
      </c>
      <c r="BC780" s="2"/>
      <c r="BD780" s="2"/>
      <c r="BE780" s="2" t="s">
        <v>166</v>
      </c>
      <c r="BF780" s="8"/>
      <c r="BG780" s="8">
        <v>3.7</v>
      </c>
      <c r="BH780" s="8">
        <v>1.1499999999999999</v>
      </c>
      <c r="BI780" s="8">
        <f t="shared" si="9"/>
        <v>4.2549999999999999</v>
      </c>
      <c r="BJ780" s="8"/>
      <c r="BK780" s="2"/>
      <c r="BL780" s="2"/>
      <c r="BM780" s="2"/>
      <c r="BN780" s="2" t="s">
        <v>1505</v>
      </c>
      <c r="BO780" s="2" t="s">
        <v>1507</v>
      </c>
      <c r="BP780" s="22" t="s">
        <v>949</v>
      </c>
      <c r="BQ780" s="2"/>
      <c r="BR780" s="2"/>
      <c r="BS780" s="2"/>
      <c r="BT780" s="2"/>
      <c r="BU780" s="2"/>
      <c r="BV780" s="2"/>
      <c r="BW780" s="22"/>
    </row>
    <row r="781" spans="1:227" s="6" customFormat="1" ht="12.75" customHeight="1">
      <c r="A781" s="20" t="s">
        <v>79</v>
      </c>
      <c r="B781" s="17" t="s">
        <v>80</v>
      </c>
      <c r="C781" s="49" t="s">
        <v>1132</v>
      </c>
      <c r="D781" s="2" t="s">
        <v>1495</v>
      </c>
      <c r="E781" s="2" t="s">
        <v>1503</v>
      </c>
      <c r="F781" s="168">
        <v>8530</v>
      </c>
      <c r="G781" s="2" t="s">
        <v>153</v>
      </c>
      <c r="H781" s="22" t="s">
        <v>153</v>
      </c>
      <c r="I781" s="2" t="s">
        <v>1134</v>
      </c>
      <c r="J781" s="2"/>
      <c r="K781" s="13">
        <v>359.99</v>
      </c>
      <c r="L781" s="2"/>
      <c r="M781" s="2" t="s">
        <v>1504</v>
      </c>
      <c r="N781" s="15">
        <v>40477</v>
      </c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8" t="s">
        <v>153</v>
      </c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2"/>
      <c r="AM781" s="2" t="s">
        <v>153</v>
      </c>
      <c r="AN781" s="2" t="s">
        <v>1491</v>
      </c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 t="s">
        <v>1504</v>
      </c>
      <c r="BA781" s="22" t="s">
        <v>949</v>
      </c>
      <c r="BB781" s="25" t="s">
        <v>153</v>
      </c>
      <c r="BC781" s="2"/>
      <c r="BD781" s="2"/>
      <c r="BE781" s="2" t="s">
        <v>166</v>
      </c>
      <c r="BF781" s="8"/>
      <c r="BG781" s="8">
        <v>3.7</v>
      </c>
      <c r="BH781" s="8">
        <v>1.1499999999999999</v>
      </c>
      <c r="BI781" s="8">
        <f t="shared" si="9"/>
        <v>4.2549999999999999</v>
      </c>
      <c r="BJ781" s="8"/>
      <c r="BK781" s="2"/>
      <c r="BL781" s="2"/>
      <c r="BM781" s="2"/>
      <c r="BN781" s="2" t="s">
        <v>1505</v>
      </c>
      <c r="BO781" s="2" t="s">
        <v>1504</v>
      </c>
      <c r="BP781" s="22" t="s">
        <v>949</v>
      </c>
      <c r="BQ781" s="2"/>
      <c r="BR781" s="2"/>
      <c r="BS781" s="2"/>
      <c r="BT781" s="2"/>
      <c r="BU781" s="2"/>
      <c r="BV781" s="2"/>
      <c r="BW781" s="22"/>
    </row>
    <row r="782" spans="1:227" s="6" customFormat="1" ht="12.75" customHeight="1">
      <c r="A782" s="20" t="s">
        <v>79</v>
      </c>
      <c r="B782" s="17" t="s">
        <v>80</v>
      </c>
      <c r="C782" s="49" t="s">
        <v>1132</v>
      </c>
      <c r="D782" s="2" t="s">
        <v>1495</v>
      </c>
      <c r="E782" s="2" t="s">
        <v>1496</v>
      </c>
      <c r="F782" s="168">
        <v>9630</v>
      </c>
      <c r="G782" s="2" t="s">
        <v>153</v>
      </c>
      <c r="H782" s="22" t="s">
        <v>153</v>
      </c>
      <c r="I782" s="2" t="s">
        <v>1134</v>
      </c>
      <c r="J782" s="2"/>
      <c r="K782" s="13">
        <v>489.99</v>
      </c>
      <c r="L782" s="2"/>
      <c r="M782" s="2" t="s">
        <v>1497</v>
      </c>
      <c r="N782" s="15">
        <v>40477</v>
      </c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8" t="s">
        <v>153</v>
      </c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2"/>
      <c r="AM782" s="2" t="s">
        <v>153</v>
      </c>
      <c r="AN782" s="2" t="s">
        <v>1491</v>
      </c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 t="s">
        <v>1497</v>
      </c>
      <c r="BA782" s="22" t="s">
        <v>949</v>
      </c>
      <c r="BB782" s="25" t="s">
        <v>153</v>
      </c>
      <c r="BC782" s="2"/>
      <c r="BD782" s="2"/>
      <c r="BE782" s="2" t="s">
        <v>166</v>
      </c>
      <c r="BF782" s="8"/>
      <c r="BG782" s="8">
        <v>3.7</v>
      </c>
      <c r="BH782" s="8">
        <v>1.4</v>
      </c>
      <c r="BI782" s="8">
        <f t="shared" si="9"/>
        <v>5.18</v>
      </c>
      <c r="BJ782" s="8"/>
      <c r="BK782" s="2"/>
      <c r="BL782" s="2"/>
      <c r="BM782" s="2"/>
      <c r="BN782" s="2" t="s">
        <v>1502</v>
      </c>
      <c r="BO782" s="2" t="s">
        <v>1497</v>
      </c>
      <c r="BP782" s="22" t="s">
        <v>949</v>
      </c>
      <c r="BQ782" s="2"/>
      <c r="BR782" s="2"/>
      <c r="BS782" s="2"/>
      <c r="BT782" s="2"/>
      <c r="BU782" s="2"/>
      <c r="BV782" s="2"/>
      <c r="BW782" s="22"/>
    </row>
    <row r="783" spans="1:227" s="6" customFormat="1" ht="12.75" customHeight="1">
      <c r="A783" s="20" t="s">
        <v>79</v>
      </c>
      <c r="B783" s="17" t="s">
        <v>80</v>
      </c>
      <c r="C783" s="49" t="s">
        <v>1132</v>
      </c>
      <c r="D783" s="2" t="s">
        <v>1487</v>
      </c>
      <c r="E783" s="2" t="s">
        <v>1562</v>
      </c>
      <c r="F783" s="168"/>
      <c r="G783" s="2" t="s">
        <v>153</v>
      </c>
      <c r="H783" s="22" t="s">
        <v>153</v>
      </c>
      <c r="I783" s="2" t="s">
        <v>1218</v>
      </c>
      <c r="J783" s="2"/>
      <c r="K783" s="13">
        <v>549.99</v>
      </c>
      <c r="L783" s="2"/>
      <c r="M783" s="2" t="s">
        <v>1563</v>
      </c>
      <c r="N783" s="15">
        <v>40480</v>
      </c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8" t="s">
        <v>153</v>
      </c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2"/>
      <c r="AM783" s="2" t="s">
        <v>153</v>
      </c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2"/>
      <c r="BB783" s="25" t="s">
        <v>153</v>
      </c>
      <c r="BC783" s="2"/>
      <c r="BD783" s="2"/>
      <c r="BE783" s="2" t="s">
        <v>1564</v>
      </c>
      <c r="BF783" s="8"/>
      <c r="BG783" s="8">
        <v>3.7</v>
      </c>
      <c r="BH783" s="8">
        <v>1.3</v>
      </c>
      <c r="BI783" s="8">
        <f t="shared" si="9"/>
        <v>4.8100000000000005</v>
      </c>
      <c r="BJ783" s="8"/>
      <c r="BK783" s="2"/>
      <c r="BL783" s="2"/>
      <c r="BM783" s="2"/>
      <c r="BN783" s="2"/>
      <c r="BO783" s="2" t="s">
        <v>1565</v>
      </c>
      <c r="BP783" s="22" t="s">
        <v>949</v>
      </c>
      <c r="BQ783" s="2"/>
      <c r="BR783" s="2"/>
      <c r="BS783" s="2"/>
      <c r="BT783" s="2"/>
      <c r="BU783" s="2"/>
      <c r="BV783" s="2"/>
      <c r="BW783" s="22"/>
    </row>
    <row r="784" spans="1:227" s="6" customFormat="1" ht="12.75" customHeight="1">
      <c r="A784" s="20" t="s">
        <v>79</v>
      </c>
      <c r="B784" s="17" t="s">
        <v>80</v>
      </c>
      <c r="C784" s="49" t="s">
        <v>1132</v>
      </c>
      <c r="D784" s="2" t="s">
        <v>1487</v>
      </c>
      <c r="E784" s="2" t="s">
        <v>1559</v>
      </c>
      <c r="F784" s="168">
        <v>65169</v>
      </c>
      <c r="G784" s="2" t="s">
        <v>153</v>
      </c>
      <c r="H784" s="22" t="s">
        <v>153</v>
      </c>
      <c r="I784" s="2" t="s">
        <v>1218</v>
      </c>
      <c r="J784" s="2"/>
      <c r="K784" s="13">
        <v>499.99</v>
      </c>
      <c r="L784" s="2"/>
      <c r="M784" s="2" t="s">
        <v>1560</v>
      </c>
      <c r="N784" s="15">
        <v>40480</v>
      </c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8" t="s">
        <v>153</v>
      </c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2"/>
      <c r="AM784" s="2" t="s">
        <v>153</v>
      </c>
      <c r="AN784" s="2" t="s">
        <v>162</v>
      </c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2"/>
      <c r="BB784" s="25" t="s">
        <v>153</v>
      </c>
      <c r="BC784" s="2"/>
      <c r="BD784" s="2"/>
      <c r="BE784" s="2" t="s">
        <v>166</v>
      </c>
      <c r="BF784" s="8"/>
      <c r="BG784" s="8">
        <v>3.7</v>
      </c>
      <c r="BH784" s="8">
        <v>1.2</v>
      </c>
      <c r="BI784" s="8">
        <f t="shared" si="9"/>
        <v>4.4400000000000004</v>
      </c>
      <c r="BJ784" s="8"/>
      <c r="BK784" s="2"/>
      <c r="BL784" s="2"/>
      <c r="BM784" s="2"/>
      <c r="BN784" s="2"/>
      <c r="BO784" s="2" t="s">
        <v>1561</v>
      </c>
      <c r="BP784" s="22" t="s">
        <v>949</v>
      </c>
      <c r="BQ784" s="2"/>
      <c r="BR784" s="2"/>
      <c r="BS784" s="2"/>
      <c r="BT784" s="2"/>
      <c r="BU784" s="2"/>
      <c r="BV784" s="2"/>
      <c r="BW784" s="22"/>
    </row>
    <row r="785" spans="1:119" s="6" customFormat="1" ht="12.75" customHeight="1">
      <c r="A785" s="20" t="s">
        <v>79</v>
      </c>
      <c r="B785" s="17" t="s">
        <v>80</v>
      </c>
      <c r="C785" s="49" t="s">
        <v>1132</v>
      </c>
      <c r="D785" s="2" t="s">
        <v>1487</v>
      </c>
      <c r="E785" s="2" t="s">
        <v>1555</v>
      </c>
      <c r="F785" s="168" t="s">
        <v>1556</v>
      </c>
      <c r="G785" s="2" t="s">
        <v>153</v>
      </c>
      <c r="H785" s="22" t="s">
        <v>153</v>
      </c>
      <c r="I785" s="2" t="s">
        <v>1218</v>
      </c>
      <c r="J785" s="2"/>
      <c r="K785" s="13">
        <v>599.99</v>
      </c>
      <c r="L785" s="2"/>
      <c r="M785" s="2" t="s">
        <v>1557</v>
      </c>
      <c r="N785" s="15">
        <v>40480</v>
      </c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8" t="s">
        <v>153</v>
      </c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2"/>
      <c r="AM785" s="2" t="s">
        <v>153</v>
      </c>
      <c r="AN785" s="2" t="s">
        <v>162</v>
      </c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2"/>
      <c r="BB785" s="25" t="s">
        <v>153</v>
      </c>
      <c r="BC785" s="2"/>
      <c r="BD785" s="2"/>
      <c r="BE785" s="2" t="s">
        <v>166</v>
      </c>
      <c r="BF785" s="8"/>
      <c r="BG785" s="8">
        <v>3.7</v>
      </c>
      <c r="BH785" s="8">
        <v>1.5</v>
      </c>
      <c r="BI785" s="8">
        <f t="shared" si="9"/>
        <v>5.5500000000000007</v>
      </c>
      <c r="BJ785" s="8"/>
      <c r="BK785" s="2"/>
      <c r="BL785" s="2"/>
      <c r="BM785" s="2"/>
      <c r="BN785" s="2"/>
      <c r="BO785" s="2" t="s">
        <v>1558</v>
      </c>
      <c r="BP785" s="22" t="s">
        <v>949</v>
      </c>
      <c r="BQ785" s="2"/>
      <c r="BR785" s="2"/>
      <c r="BS785" s="2"/>
      <c r="BT785" s="2"/>
      <c r="BU785" s="2"/>
      <c r="BV785" s="2"/>
      <c r="BW785" s="22"/>
    </row>
    <row r="786" spans="1:119" s="6" customFormat="1" ht="12.75" customHeight="1">
      <c r="A786" s="20" t="s">
        <v>79</v>
      </c>
      <c r="B786" s="17" t="s">
        <v>80</v>
      </c>
      <c r="C786" s="49" t="s">
        <v>1132</v>
      </c>
      <c r="D786" s="2" t="s">
        <v>1487</v>
      </c>
      <c r="E786" s="2" t="s">
        <v>1489</v>
      </c>
      <c r="F786" s="168"/>
      <c r="G786" s="2" t="s">
        <v>153</v>
      </c>
      <c r="H786" s="22" t="s">
        <v>153</v>
      </c>
      <c r="I786" s="2" t="s">
        <v>1134</v>
      </c>
      <c r="J786" s="2"/>
      <c r="K786" s="13">
        <v>349.99</v>
      </c>
      <c r="L786" s="2"/>
      <c r="M786" s="2" t="s">
        <v>1490</v>
      </c>
      <c r="N786" s="15">
        <v>40477</v>
      </c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8" t="s">
        <v>153</v>
      </c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2"/>
      <c r="AM786" s="2" t="s">
        <v>153</v>
      </c>
      <c r="AN786" s="2" t="s">
        <v>1491</v>
      </c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2"/>
      <c r="BB786" s="25" t="s">
        <v>153</v>
      </c>
      <c r="BC786" s="2"/>
      <c r="BD786" s="2"/>
      <c r="BE786" s="2" t="s">
        <v>166</v>
      </c>
      <c r="BF786" s="8"/>
      <c r="BG786" s="8">
        <v>3.7</v>
      </c>
      <c r="BH786" s="8">
        <v>1.5</v>
      </c>
      <c r="BI786" s="8">
        <f t="shared" si="9"/>
        <v>5.5500000000000007</v>
      </c>
      <c r="BJ786" s="8"/>
      <c r="BK786" s="2"/>
      <c r="BL786" s="2"/>
      <c r="BM786" s="2"/>
      <c r="BN786" s="2" t="s">
        <v>1499</v>
      </c>
      <c r="BO786" s="2" t="s">
        <v>1490</v>
      </c>
      <c r="BP786" s="22" t="s">
        <v>949</v>
      </c>
      <c r="BQ786" s="2"/>
      <c r="BR786" s="2"/>
      <c r="BS786" s="2"/>
      <c r="BT786" s="2"/>
      <c r="BU786" s="2"/>
      <c r="BV786" s="2"/>
      <c r="BW786" s="22"/>
    </row>
    <row r="787" spans="1:119" s="6" customFormat="1" ht="12.75" customHeight="1">
      <c r="A787" s="20" t="s">
        <v>79</v>
      </c>
      <c r="B787" s="17" t="s">
        <v>80</v>
      </c>
      <c r="C787" s="49" t="s">
        <v>1132</v>
      </c>
      <c r="D787" s="2" t="s">
        <v>1487</v>
      </c>
      <c r="E787" s="2" t="s">
        <v>1485</v>
      </c>
      <c r="F787" s="168"/>
      <c r="G787" s="2" t="s">
        <v>153</v>
      </c>
      <c r="H787" s="22" t="s">
        <v>153</v>
      </c>
      <c r="I787" s="2" t="s">
        <v>1134</v>
      </c>
      <c r="J787" s="2"/>
      <c r="K787" s="13">
        <v>199.99</v>
      </c>
      <c r="L787" s="2"/>
      <c r="M787" s="2" t="s">
        <v>1486</v>
      </c>
      <c r="N787" s="15">
        <v>40477</v>
      </c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8" t="s">
        <v>153</v>
      </c>
      <c r="AB787" s="2">
        <v>5</v>
      </c>
      <c r="AC787" s="2">
        <v>1</v>
      </c>
      <c r="AD787" s="2">
        <v>5</v>
      </c>
      <c r="AE787" s="2"/>
      <c r="AF787" s="2"/>
      <c r="AG787" s="2"/>
      <c r="AH787" s="2"/>
      <c r="AI787" s="2"/>
      <c r="AJ787" s="2"/>
      <c r="AK787" s="2" t="s">
        <v>1488</v>
      </c>
      <c r="AL787" s="22" t="s">
        <v>949</v>
      </c>
      <c r="AM787" s="2" t="s">
        <v>153</v>
      </c>
      <c r="AN787" s="2" t="s">
        <v>1136</v>
      </c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 t="s">
        <v>1486</v>
      </c>
      <c r="BA787" s="22" t="s">
        <v>949</v>
      </c>
      <c r="BB787" s="25" t="s">
        <v>153</v>
      </c>
      <c r="BC787" s="2"/>
      <c r="BD787" s="2"/>
      <c r="BE787" s="2" t="s">
        <v>166</v>
      </c>
      <c r="BF787" s="8"/>
      <c r="BG787" s="8">
        <v>3.7</v>
      </c>
      <c r="BH787" s="8">
        <v>1.3</v>
      </c>
      <c r="BI787" s="8">
        <f t="shared" si="9"/>
        <v>4.8100000000000005</v>
      </c>
      <c r="BJ787" s="8"/>
      <c r="BK787" s="2"/>
      <c r="BL787" s="2"/>
      <c r="BM787" s="2"/>
      <c r="BN787" s="2" t="s">
        <v>1500</v>
      </c>
      <c r="BO787" s="2" t="s">
        <v>1486</v>
      </c>
      <c r="BP787" s="22" t="s">
        <v>1488</v>
      </c>
      <c r="BQ787" s="2" t="s">
        <v>949</v>
      </c>
      <c r="BR787" s="2"/>
      <c r="BS787" s="2"/>
      <c r="BT787" s="2"/>
      <c r="BU787" s="2"/>
      <c r="BV787" s="2"/>
      <c r="BW787" s="22"/>
    </row>
    <row r="788" spans="1:119" s="6" customFormat="1" ht="12.75" customHeight="1">
      <c r="A788" s="20" t="s">
        <v>79</v>
      </c>
      <c r="B788" s="17" t="s">
        <v>80</v>
      </c>
      <c r="C788" s="49" t="s">
        <v>1132</v>
      </c>
      <c r="D788" s="2" t="s">
        <v>397</v>
      </c>
      <c r="E788" s="2" t="s">
        <v>1137</v>
      </c>
      <c r="F788" s="168"/>
      <c r="G788" s="2" t="s">
        <v>153</v>
      </c>
      <c r="H788" s="22" t="s">
        <v>153</v>
      </c>
      <c r="I788" s="2" t="s">
        <v>1134</v>
      </c>
      <c r="J788" s="2"/>
      <c r="K788" s="13">
        <v>569.99</v>
      </c>
      <c r="L788" s="2"/>
      <c r="M788" s="2" t="s">
        <v>1138</v>
      </c>
      <c r="N788" s="15">
        <v>40451</v>
      </c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8" t="s">
        <v>949</v>
      </c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2"/>
      <c r="AM788" s="2" t="s">
        <v>153</v>
      </c>
      <c r="AN788" s="2" t="s">
        <v>1136</v>
      </c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 t="s">
        <v>1138</v>
      </c>
      <c r="BA788" s="22" t="s">
        <v>949</v>
      </c>
      <c r="BB788" s="25" t="s">
        <v>153</v>
      </c>
      <c r="BC788" s="2"/>
      <c r="BD788" s="2"/>
      <c r="BE788" s="2" t="s">
        <v>166</v>
      </c>
      <c r="BF788" s="8"/>
      <c r="BG788" s="8">
        <v>3.7</v>
      </c>
      <c r="BH788" s="8">
        <v>1.54</v>
      </c>
      <c r="BI788" s="8">
        <f t="shared" si="9"/>
        <v>5.6980000000000004</v>
      </c>
      <c r="BJ788" s="8"/>
      <c r="BK788" s="2"/>
      <c r="BL788" s="2"/>
      <c r="BM788" s="2"/>
      <c r="BN788" s="2" t="s">
        <v>1501</v>
      </c>
      <c r="BO788" s="2" t="s">
        <v>1138</v>
      </c>
      <c r="BP788" s="22" t="s">
        <v>949</v>
      </c>
      <c r="BQ788" s="2" t="s">
        <v>620</v>
      </c>
      <c r="BR788" s="2"/>
      <c r="BS788" s="2"/>
      <c r="BT788" s="2"/>
      <c r="BU788" s="2"/>
      <c r="BV788" s="2"/>
      <c r="BW788" s="22"/>
    </row>
    <row r="789" spans="1:119" s="6" customFormat="1" ht="12.75" customHeight="1">
      <c r="A789" s="20" t="s">
        <v>79</v>
      </c>
      <c r="B789" s="17" t="s">
        <v>80</v>
      </c>
      <c r="C789" s="49" t="s">
        <v>1132</v>
      </c>
      <c r="D789" s="2" t="s">
        <v>397</v>
      </c>
      <c r="E789" s="2" t="s">
        <v>1133</v>
      </c>
      <c r="F789" s="168"/>
      <c r="G789" s="2" t="s">
        <v>153</v>
      </c>
      <c r="H789" s="22" t="s">
        <v>153</v>
      </c>
      <c r="I789" s="2" t="s">
        <v>1134</v>
      </c>
      <c r="J789" s="2"/>
      <c r="K789" s="13">
        <v>199.99</v>
      </c>
      <c r="L789" s="2"/>
      <c r="M789" s="2" t="s">
        <v>1135</v>
      </c>
      <c r="N789" s="15">
        <v>40451</v>
      </c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8" t="s">
        <v>949</v>
      </c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2"/>
      <c r="AM789" s="2" t="s">
        <v>153</v>
      </c>
      <c r="AN789" s="2" t="s">
        <v>1136</v>
      </c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 t="s">
        <v>1135</v>
      </c>
      <c r="BA789" s="22" t="s">
        <v>949</v>
      </c>
      <c r="BB789" s="25" t="s">
        <v>153</v>
      </c>
      <c r="BC789" s="2"/>
      <c r="BD789" s="2"/>
      <c r="BE789" s="2" t="s">
        <v>166</v>
      </c>
      <c r="BF789" s="8"/>
      <c r="BG789" s="8">
        <v>3.7</v>
      </c>
      <c r="BH789" s="8">
        <v>1.4</v>
      </c>
      <c r="BI789" s="8">
        <f t="shared" si="9"/>
        <v>5.18</v>
      </c>
      <c r="BJ789" s="8"/>
      <c r="BK789" s="2"/>
      <c r="BL789" s="2"/>
      <c r="BM789" s="2"/>
      <c r="BN789" s="2"/>
      <c r="BO789" s="2" t="s">
        <v>1135</v>
      </c>
      <c r="BP789" s="22" t="s">
        <v>949</v>
      </c>
      <c r="BQ789" s="2" t="s">
        <v>620</v>
      </c>
      <c r="BR789" s="2"/>
      <c r="BS789" s="2"/>
      <c r="BT789" s="2"/>
      <c r="BU789" s="2"/>
      <c r="BV789" s="2"/>
      <c r="BW789" s="22"/>
    </row>
    <row r="790" spans="1:119" s="6" customFormat="1" ht="12.75" customHeight="1">
      <c r="A790" s="20" t="s">
        <v>79</v>
      </c>
      <c r="B790" s="17" t="s">
        <v>80</v>
      </c>
      <c r="C790" s="49" t="s">
        <v>1132</v>
      </c>
      <c r="D790" s="2" t="s">
        <v>1492</v>
      </c>
      <c r="E790" s="2" t="s">
        <v>1508</v>
      </c>
      <c r="F790" s="168"/>
      <c r="G790" s="2" t="s">
        <v>153</v>
      </c>
      <c r="H790" s="22" t="s">
        <v>153</v>
      </c>
      <c r="I790" s="2" t="s">
        <v>1134</v>
      </c>
      <c r="J790" s="2"/>
      <c r="K790" s="13">
        <v>599.99</v>
      </c>
      <c r="L790" s="2"/>
      <c r="M790" s="2" t="s">
        <v>1509</v>
      </c>
      <c r="N790" s="15">
        <v>40477</v>
      </c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8" t="s">
        <v>153</v>
      </c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2"/>
      <c r="AM790" s="2" t="s">
        <v>153</v>
      </c>
      <c r="AN790" s="2" t="s">
        <v>1491</v>
      </c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 t="s">
        <v>1509</v>
      </c>
      <c r="BA790" s="22" t="s">
        <v>949</v>
      </c>
      <c r="BB790" s="25" t="s">
        <v>153</v>
      </c>
      <c r="BC790" s="2"/>
      <c r="BD790" s="2"/>
      <c r="BE790" s="2" t="s">
        <v>166</v>
      </c>
      <c r="BF790" s="8"/>
      <c r="BG790" s="8">
        <v>3.7</v>
      </c>
      <c r="BH790" s="8">
        <v>1.1499999999999999</v>
      </c>
      <c r="BI790" s="8">
        <f t="shared" si="9"/>
        <v>4.2549999999999999</v>
      </c>
      <c r="BJ790" s="8"/>
      <c r="BK790" s="2"/>
      <c r="BL790" s="2"/>
      <c r="BM790" s="2"/>
      <c r="BN790" s="2" t="s">
        <v>1510</v>
      </c>
      <c r="BO790" s="2" t="s">
        <v>1509</v>
      </c>
      <c r="BP790" s="22" t="s">
        <v>949</v>
      </c>
      <c r="BQ790" s="2"/>
      <c r="BR790" s="2"/>
      <c r="BS790" s="2"/>
      <c r="BT790" s="2"/>
      <c r="BU790" s="2"/>
      <c r="BV790" s="2"/>
      <c r="BW790" s="22"/>
    </row>
    <row r="791" spans="1:119" s="6" customFormat="1" ht="12.75" customHeight="1">
      <c r="A791" s="20" t="s">
        <v>79</v>
      </c>
      <c r="B791" s="17" t="s">
        <v>80</v>
      </c>
      <c r="C791" s="49" t="s">
        <v>1132</v>
      </c>
      <c r="D791" s="2" t="s">
        <v>1492</v>
      </c>
      <c r="E791" s="2" t="s">
        <v>1493</v>
      </c>
      <c r="F791" s="168"/>
      <c r="G791" s="2" t="s">
        <v>153</v>
      </c>
      <c r="H791" s="22" t="s">
        <v>153</v>
      </c>
      <c r="I791" s="2" t="s">
        <v>1134</v>
      </c>
      <c r="J791" s="2"/>
      <c r="K791" s="13">
        <v>399.99</v>
      </c>
      <c r="L791" s="2"/>
      <c r="M791" s="2" t="s">
        <v>1494</v>
      </c>
      <c r="N791" s="15">
        <v>40477</v>
      </c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8" t="s">
        <v>153</v>
      </c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2"/>
      <c r="AM791" s="2" t="s">
        <v>153</v>
      </c>
      <c r="AN791" s="2" t="s">
        <v>1491</v>
      </c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 t="s">
        <v>1494</v>
      </c>
      <c r="BA791" s="22" t="s">
        <v>949</v>
      </c>
      <c r="BB791" s="25" t="s">
        <v>153</v>
      </c>
      <c r="BC791" s="2"/>
      <c r="BD791" s="2"/>
      <c r="BE791" s="2" t="s">
        <v>166</v>
      </c>
      <c r="BF791" s="8"/>
      <c r="BG791" s="8">
        <v>3.7</v>
      </c>
      <c r="BH791" s="8">
        <v>1.1499999999999999</v>
      </c>
      <c r="BI791" s="8">
        <f t="shared" si="9"/>
        <v>4.2549999999999999</v>
      </c>
      <c r="BJ791" s="8"/>
      <c r="BK791" s="2"/>
      <c r="BL791" s="2"/>
      <c r="BM791" s="2"/>
      <c r="BN791" s="2" t="s">
        <v>1498</v>
      </c>
      <c r="BO791" s="2" t="s">
        <v>1494</v>
      </c>
      <c r="BP791" s="22" t="s">
        <v>949</v>
      </c>
      <c r="BQ791" s="2"/>
      <c r="BR791" s="2"/>
      <c r="BS791" s="2"/>
      <c r="BT791" s="2"/>
      <c r="BU791" s="2"/>
      <c r="BV791" s="2"/>
      <c r="BW791" s="22"/>
    </row>
    <row r="792" spans="1:119" s="6" customFormat="1" ht="12.75" customHeight="1">
      <c r="A792" s="20" t="s">
        <v>79</v>
      </c>
      <c r="B792" s="17" t="s">
        <v>80</v>
      </c>
      <c r="C792" s="49" t="s">
        <v>1132</v>
      </c>
      <c r="D792" s="2" t="s">
        <v>1111</v>
      </c>
      <c r="E792" s="2" t="s">
        <v>1546</v>
      </c>
      <c r="F792" s="102" t="s">
        <v>1547</v>
      </c>
      <c r="G792" s="2" t="s">
        <v>153</v>
      </c>
      <c r="H792" s="22" t="s">
        <v>153</v>
      </c>
      <c r="I792" s="2" t="s">
        <v>1218</v>
      </c>
      <c r="J792" s="2"/>
      <c r="K792" s="13">
        <v>449.99</v>
      </c>
      <c r="L792" s="2"/>
      <c r="M792" s="2" t="s">
        <v>1548</v>
      </c>
      <c r="N792" s="15">
        <v>40480</v>
      </c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8" t="s">
        <v>153</v>
      </c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2"/>
      <c r="AM792" s="2" t="s">
        <v>153</v>
      </c>
      <c r="AN792" s="2" t="s">
        <v>1491</v>
      </c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 t="s">
        <v>1548</v>
      </c>
      <c r="BA792" s="22" t="s">
        <v>949</v>
      </c>
      <c r="BB792" s="25" t="s">
        <v>153</v>
      </c>
      <c r="BC792" s="2"/>
      <c r="BD792" s="2"/>
      <c r="BE792" s="2" t="s">
        <v>166</v>
      </c>
      <c r="BF792" s="8"/>
      <c r="BG792" s="8">
        <v>3.7</v>
      </c>
      <c r="BH792" s="8">
        <v>1.5</v>
      </c>
      <c r="BI792" s="8">
        <f t="shared" si="9"/>
        <v>5.5500000000000007</v>
      </c>
      <c r="BJ792" s="8"/>
      <c r="BK792" s="2"/>
      <c r="BL792" s="2"/>
      <c r="BM792" s="2"/>
      <c r="BN792" s="2" t="s">
        <v>1533</v>
      </c>
      <c r="BO792" s="2" t="s">
        <v>1549</v>
      </c>
      <c r="BP792" s="22" t="s">
        <v>1550</v>
      </c>
      <c r="BQ792" s="2" t="s">
        <v>949</v>
      </c>
      <c r="BR792" s="2"/>
      <c r="BS792" s="2"/>
      <c r="BT792" s="2"/>
      <c r="BU792" s="2"/>
      <c r="BV792" s="2"/>
      <c r="BW792" s="22"/>
    </row>
    <row r="793" spans="1:119" s="6" customFormat="1" ht="12.75" customHeight="1">
      <c r="A793" s="20" t="s">
        <v>79</v>
      </c>
      <c r="B793" s="17" t="s">
        <v>80</v>
      </c>
      <c r="C793" s="49" t="s">
        <v>1132</v>
      </c>
      <c r="D793" s="2" t="s">
        <v>1111</v>
      </c>
      <c r="E793" s="2" t="s">
        <v>1541</v>
      </c>
      <c r="F793" s="168" t="s">
        <v>1542</v>
      </c>
      <c r="G793" s="2" t="s">
        <v>153</v>
      </c>
      <c r="H793" s="22" t="s">
        <v>153</v>
      </c>
      <c r="I793" s="2" t="s">
        <v>1218</v>
      </c>
      <c r="J793" s="2"/>
      <c r="K793" s="13">
        <v>649.99</v>
      </c>
      <c r="L793" s="2"/>
      <c r="M793" s="2" t="s">
        <v>1543</v>
      </c>
      <c r="N793" s="15">
        <v>40480</v>
      </c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8" t="s">
        <v>153</v>
      </c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2"/>
      <c r="AM793" s="2" t="s">
        <v>153</v>
      </c>
      <c r="AN793" s="2" t="s">
        <v>1491</v>
      </c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 t="s">
        <v>1543</v>
      </c>
      <c r="BA793" s="22" t="s">
        <v>949</v>
      </c>
      <c r="BB793" s="25" t="s">
        <v>153</v>
      </c>
      <c r="BC793" s="2"/>
      <c r="BD793" s="2"/>
      <c r="BE793" s="2" t="s">
        <v>166</v>
      </c>
      <c r="BF793" s="8"/>
      <c r="BG793" s="8">
        <v>3.7</v>
      </c>
      <c r="BH793" s="8">
        <v>1.5</v>
      </c>
      <c r="BI793" s="8">
        <f t="shared" si="9"/>
        <v>5.5500000000000007</v>
      </c>
      <c r="BJ793" s="8"/>
      <c r="BK793" s="2"/>
      <c r="BL793" s="2"/>
      <c r="BM793" s="2"/>
      <c r="BN793" s="2" t="s">
        <v>1533</v>
      </c>
      <c r="BO793" s="2" t="s">
        <v>1544</v>
      </c>
      <c r="BP793" s="22" t="s">
        <v>1545</v>
      </c>
      <c r="BQ793" s="2" t="s">
        <v>949</v>
      </c>
      <c r="BR793" s="2"/>
      <c r="BS793" s="2"/>
      <c r="BT793" s="2"/>
      <c r="BU793" s="2"/>
      <c r="BV793" s="2"/>
      <c r="BW793" s="22"/>
    </row>
    <row r="794" spans="1:119" s="6" customFormat="1" ht="12.75" customHeight="1">
      <c r="A794" s="20" t="s">
        <v>79</v>
      </c>
      <c r="B794" s="17" t="s">
        <v>80</v>
      </c>
      <c r="C794" s="49" t="s">
        <v>1132</v>
      </c>
      <c r="D794" s="2" t="s">
        <v>1111</v>
      </c>
      <c r="E794" s="2" t="s">
        <v>1536</v>
      </c>
      <c r="F794" s="102" t="s">
        <v>1537</v>
      </c>
      <c r="G794" s="2" t="s">
        <v>153</v>
      </c>
      <c r="H794" s="22" t="s">
        <v>153</v>
      </c>
      <c r="I794" s="2" t="s">
        <v>1218</v>
      </c>
      <c r="J794" s="2"/>
      <c r="K794" s="13">
        <v>549.99</v>
      </c>
      <c r="L794" s="2"/>
      <c r="M794" s="2" t="s">
        <v>1538</v>
      </c>
      <c r="N794" s="15">
        <v>40480</v>
      </c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8" t="s">
        <v>153</v>
      </c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2"/>
      <c r="AM794" s="2" t="s">
        <v>153</v>
      </c>
      <c r="AN794" s="2" t="s">
        <v>1491</v>
      </c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 t="s">
        <v>1538</v>
      </c>
      <c r="BA794" s="22" t="s">
        <v>949</v>
      </c>
      <c r="BB794" s="25" t="s">
        <v>153</v>
      </c>
      <c r="BC794" s="2"/>
      <c r="BD794" s="2"/>
      <c r="BE794" s="2" t="s">
        <v>166</v>
      </c>
      <c r="BF794" s="8"/>
      <c r="BG794" s="8">
        <v>3.7</v>
      </c>
      <c r="BH794" s="8">
        <v>1.5</v>
      </c>
      <c r="BI794" s="8">
        <f t="shared" si="9"/>
        <v>5.5500000000000007</v>
      </c>
      <c r="BJ794" s="8"/>
      <c r="BK794" s="2"/>
      <c r="BL794" s="2"/>
      <c r="BM794" s="2"/>
      <c r="BN794" s="2" t="s">
        <v>1539</v>
      </c>
      <c r="BO794" s="2" t="s">
        <v>1540</v>
      </c>
      <c r="BP794" s="22" t="s">
        <v>949</v>
      </c>
      <c r="BQ794" s="2"/>
      <c r="BR794" s="2"/>
      <c r="BS794" s="2"/>
      <c r="BT794" s="2"/>
      <c r="BU794" s="2"/>
      <c r="BV794" s="2"/>
      <c r="BW794" s="22"/>
    </row>
    <row r="795" spans="1:119" s="6" customFormat="1" ht="12.75" customHeight="1">
      <c r="A795" s="20" t="s">
        <v>79</v>
      </c>
      <c r="B795" s="17" t="s">
        <v>80</v>
      </c>
      <c r="C795" s="49" t="s">
        <v>1132</v>
      </c>
      <c r="D795" s="2" t="s">
        <v>1111</v>
      </c>
      <c r="E795" s="2" t="s">
        <v>1530</v>
      </c>
      <c r="F795" s="102" t="s">
        <v>1531</v>
      </c>
      <c r="G795" s="2" t="s">
        <v>153</v>
      </c>
      <c r="H795" s="22" t="s">
        <v>153</v>
      </c>
      <c r="I795" s="2" t="s">
        <v>1218</v>
      </c>
      <c r="J795" s="2"/>
      <c r="K795" s="13">
        <v>599.99</v>
      </c>
      <c r="L795" s="2"/>
      <c r="M795" s="2" t="s">
        <v>1532</v>
      </c>
      <c r="N795" s="15">
        <v>40480</v>
      </c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8" t="s">
        <v>153</v>
      </c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2"/>
      <c r="AM795" s="2" t="s">
        <v>153</v>
      </c>
      <c r="AN795" s="2" t="s">
        <v>1491</v>
      </c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2"/>
      <c r="BB795" s="25" t="s">
        <v>153</v>
      </c>
      <c r="BC795" s="2"/>
      <c r="BD795" s="2"/>
      <c r="BE795" s="2" t="s">
        <v>166</v>
      </c>
      <c r="BF795" s="8"/>
      <c r="BG795" s="8">
        <v>3.7</v>
      </c>
      <c r="BH795" s="8">
        <v>1.5</v>
      </c>
      <c r="BI795" s="8">
        <f t="shared" si="9"/>
        <v>5.5500000000000007</v>
      </c>
      <c r="BJ795" s="8"/>
      <c r="BK795" s="2"/>
      <c r="BL795" s="2"/>
      <c r="BM795" s="2"/>
      <c r="BN795" s="2" t="s">
        <v>1533</v>
      </c>
      <c r="BO795" s="2" t="s">
        <v>1534</v>
      </c>
      <c r="BP795" s="22" t="s">
        <v>1535</v>
      </c>
      <c r="BQ795" s="2" t="s">
        <v>949</v>
      </c>
      <c r="BR795" s="2"/>
      <c r="BS795" s="2"/>
      <c r="BT795" s="2"/>
      <c r="BU795" s="2"/>
      <c r="BV795" s="2"/>
      <c r="BW795" s="22"/>
    </row>
    <row r="796" spans="1:119" s="6" customFormat="1" ht="12.75" customHeight="1">
      <c r="A796" s="20" t="s">
        <v>79</v>
      </c>
      <c r="B796" s="17" t="s">
        <v>86</v>
      </c>
      <c r="C796" s="49" t="s">
        <v>84</v>
      </c>
      <c r="D796" s="91"/>
      <c r="E796" s="91"/>
      <c r="F796" s="167"/>
      <c r="G796" s="91"/>
      <c r="H796" s="93"/>
      <c r="I796" s="91"/>
      <c r="J796" s="91"/>
      <c r="K796" s="113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109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3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3"/>
      <c r="BB796" s="94"/>
      <c r="BC796" s="91"/>
      <c r="BD796" s="91"/>
      <c r="BE796" s="91"/>
      <c r="BF796" s="92"/>
      <c r="BG796" s="92"/>
      <c r="BH796" s="92"/>
      <c r="BI796" s="92"/>
      <c r="BJ796" s="92"/>
      <c r="BK796" s="91"/>
      <c r="BL796" s="91"/>
      <c r="BM796" s="91"/>
      <c r="BN796" s="91"/>
      <c r="BO796" s="91"/>
      <c r="BP796" s="93"/>
      <c r="BQ796" s="91"/>
      <c r="BR796" s="91"/>
      <c r="BS796" s="91"/>
      <c r="BT796" s="91"/>
      <c r="BU796" s="91"/>
      <c r="BV796" s="91"/>
      <c r="BW796" s="93"/>
      <c r="DI796" s="2"/>
      <c r="DJ796" s="2"/>
      <c r="DK796" s="2"/>
      <c r="DL796" s="2"/>
      <c r="DM796" s="2"/>
      <c r="DN796" s="2"/>
      <c r="DO796" s="2"/>
    </row>
    <row r="797" spans="1:119" s="6" customFormat="1" ht="12.75" customHeight="1">
      <c r="A797" s="20" t="s">
        <v>79</v>
      </c>
      <c r="B797" s="17" t="s">
        <v>86</v>
      </c>
      <c r="C797" s="49" t="s">
        <v>2609</v>
      </c>
      <c r="D797" s="122" t="s">
        <v>1346</v>
      </c>
      <c r="E797" s="122"/>
      <c r="F797" s="125" t="s">
        <v>2610</v>
      </c>
      <c r="G797" s="2"/>
      <c r="H797" s="22"/>
      <c r="I797" s="2"/>
      <c r="J797" s="2"/>
      <c r="K797" s="13"/>
      <c r="L797" s="2"/>
      <c r="M797" s="2"/>
      <c r="N797" s="1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8"/>
      <c r="AD797" s="137">
        <v>5</v>
      </c>
      <c r="AE797" s="2"/>
      <c r="AF797" s="2"/>
      <c r="AG797" s="2"/>
      <c r="AH797" s="2"/>
      <c r="AI797" s="2"/>
      <c r="AJ797" s="2"/>
      <c r="AK797" s="2"/>
      <c r="AL797" s="21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2"/>
      <c r="BB797" s="25"/>
      <c r="BC797" s="2"/>
      <c r="BD797" s="2"/>
      <c r="BE797" s="6" t="s">
        <v>2528</v>
      </c>
      <c r="BF797" s="12"/>
      <c r="BG797" s="12">
        <v>3.6</v>
      </c>
      <c r="BH797" s="12"/>
      <c r="BI797" s="12" t="str">
        <f>IF((BF797*BG797*BH797/1000)=0,"",BF797*BG797*BH797/1000)</f>
        <v/>
      </c>
      <c r="BJ797" s="8"/>
      <c r="BL797" s="2"/>
      <c r="BM797" s="2"/>
      <c r="BN797" s="2"/>
      <c r="BO797" s="21" t="s">
        <v>1661</v>
      </c>
      <c r="BP797" s="22"/>
      <c r="BQ797" s="2"/>
      <c r="BR797" s="2"/>
      <c r="BS797" s="2"/>
      <c r="BT797" s="2"/>
      <c r="BU797" s="2"/>
      <c r="BV797" s="2"/>
      <c r="BW797" s="22"/>
      <c r="DI797" s="2"/>
      <c r="DJ797" s="2"/>
      <c r="DK797" s="2"/>
      <c r="DL797" s="2"/>
      <c r="DM797" s="2"/>
      <c r="DN797" s="2"/>
      <c r="DO797" s="2"/>
    </row>
    <row r="798" spans="1:119" s="6" customFormat="1" ht="12.75" customHeight="1">
      <c r="A798" s="20" t="s">
        <v>79</v>
      </c>
      <c r="B798" s="17" t="s">
        <v>86</v>
      </c>
      <c r="C798" s="49" t="s">
        <v>2609</v>
      </c>
      <c r="D798" s="122" t="s">
        <v>1346</v>
      </c>
      <c r="E798" s="122"/>
      <c r="F798" s="125" t="s">
        <v>2610</v>
      </c>
      <c r="G798" s="2"/>
      <c r="H798" s="22"/>
      <c r="I798" s="2"/>
      <c r="J798" s="2"/>
      <c r="K798" s="13"/>
      <c r="L798" s="2"/>
      <c r="M798" s="2"/>
      <c r="N798" s="1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8"/>
      <c r="AD798" s="137">
        <v>3.5</v>
      </c>
      <c r="AE798" s="2"/>
      <c r="AF798" s="2"/>
      <c r="AG798" s="2"/>
      <c r="AH798" s="2"/>
      <c r="AI798" s="2"/>
      <c r="AJ798" s="2"/>
      <c r="AK798" s="2"/>
      <c r="AL798" s="21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2"/>
      <c r="BB798" s="25"/>
      <c r="BC798" s="2"/>
      <c r="BD798" s="2"/>
      <c r="BF798" s="12"/>
      <c r="BG798" s="12"/>
      <c r="BH798" s="12"/>
      <c r="BI798" s="12" t="str">
        <f>IF((BF798*BG798*BH798/1000)=0,"",BF798*BG798*BH798/1000)</f>
        <v/>
      </c>
      <c r="BJ798" s="8"/>
      <c r="BL798" s="2"/>
      <c r="BM798" s="2"/>
      <c r="BN798" s="2"/>
      <c r="BO798" s="21" t="s">
        <v>1661</v>
      </c>
      <c r="BP798" s="22"/>
      <c r="BQ798" s="2"/>
      <c r="BR798" s="2"/>
      <c r="BS798" s="2"/>
      <c r="BT798" s="2"/>
      <c r="BU798" s="2"/>
      <c r="BV798" s="2"/>
      <c r="BW798" s="22"/>
      <c r="DI798" s="2"/>
      <c r="DJ798" s="2"/>
      <c r="DK798" s="2"/>
      <c r="DL798" s="2"/>
      <c r="DM798" s="2"/>
      <c r="DN798" s="2"/>
      <c r="DO798" s="2"/>
    </row>
    <row r="799" spans="1:119" s="6" customFormat="1" ht="12.75" customHeight="1">
      <c r="A799" s="20" t="s">
        <v>79</v>
      </c>
      <c r="B799" s="17" t="s">
        <v>86</v>
      </c>
      <c r="C799" s="49" t="s">
        <v>2609</v>
      </c>
      <c r="D799" s="122" t="s">
        <v>1346</v>
      </c>
      <c r="E799" s="122"/>
      <c r="F799" s="125" t="s">
        <v>2611</v>
      </c>
      <c r="G799" s="2"/>
      <c r="H799" s="22"/>
      <c r="I799" s="2"/>
      <c r="J799" s="2"/>
      <c r="K799" s="13"/>
      <c r="L799" s="2"/>
      <c r="M799" s="2"/>
      <c r="N799" s="1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8"/>
      <c r="AD799" s="137">
        <v>3.4</v>
      </c>
      <c r="AE799" s="2"/>
      <c r="AF799" s="2"/>
      <c r="AG799" s="2"/>
      <c r="AH799" s="2"/>
      <c r="AI799" s="2"/>
      <c r="AJ799" s="2"/>
      <c r="AK799" s="2"/>
      <c r="AL799" s="21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2"/>
      <c r="BB799" s="25"/>
      <c r="BC799" s="2"/>
      <c r="BD799" s="2"/>
      <c r="BE799" s="6" t="s">
        <v>2528</v>
      </c>
      <c r="BF799" s="12"/>
      <c r="BG799" s="138">
        <v>3.6</v>
      </c>
      <c r="BH799" s="138"/>
      <c r="BI799" s="12" t="str">
        <f>IF((BF799*BG799*BH799/1000)=0,"",BF799*BG799*BH799/1000)</f>
        <v/>
      </c>
      <c r="BJ799" s="8"/>
      <c r="BL799" s="2"/>
      <c r="BM799" s="2"/>
      <c r="BN799" s="2"/>
      <c r="BO799" s="6" t="s">
        <v>1661</v>
      </c>
      <c r="BP799" s="22"/>
      <c r="BQ799" s="2"/>
      <c r="BR799" s="2"/>
      <c r="BS799" s="2"/>
      <c r="BT799" s="2"/>
      <c r="BU799" s="2"/>
      <c r="BV799" s="2"/>
      <c r="BW799" s="22"/>
      <c r="DI799" s="2"/>
      <c r="DJ799" s="2"/>
      <c r="DK799" s="2"/>
      <c r="DL799" s="2"/>
      <c r="DM799" s="2"/>
      <c r="DN799" s="2"/>
      <c r="DO799" s="2"/>
    </row>
    <row r="800" spans="1:119" s="6" customFormat="1" ht="12.75" customHeight="1">
      <c r="A800" s="20" t="s">
        <v>79</v>
      </c>
      <c r="B800" s="17" t="s">
        <v>86</v>
      </c>
      <c r="C800" s="49" t="s">
        <v>2609</v>
      </c>
      <c r="D800" s="122" t="s">
        <v>1346</v>
      </c>
      <c r="E800" s="122"/>
      <c r="F800" s="125" t="s">
        <v>2611</v>
      </c>
      <c r="G800" s="2"/>
      <c r="H800" s="22"/>
      <c r="I800" s="2"/>
      <c r="J800" s="2"/>
      <c r="K800" s="13"/>
      <c r="L800" s="2"/>
      <c r="M800" s="2"/>
      <c r="N800" s="15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8"/>
      <c r="AD800" s="137">
        <v>2.9</v>
      </c>
      <c r="AE800" s="2"/>
      <c r="AF800" s="2"/>
      <c r="AG800" s="2"/>
      <c r="AH800" s="2"/>
      <c r="AI800" s="2"/>
      <c r="AJ800" s="2"/>
      <c r="AK800" s="2"/>
      <c r="AL800" s="21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2"/>
      <c r="BB800" s="25"/>
      <c r="BC800" s="2"/>
      <c r="BD800" s="2"/>
      <c r="BF800" s="12"/>
      <c r="BG800" s="138"/>
      <c r="BH800" s="138"/>
      <c r="BI800" s="12"/>
      <c r="BJ800" s="8"/>
      <c r="BL800" s="2"/>
      <c r="BM800" s="2"/>
      <c r="BN800" s="2"/>
      <c r="BO800" s="6" t="s">
        <v>1661</v>
      </c>
      <c r="BP800" s="22"/>
      <c r="BQ800" s="2"/>
      <c r="BR800" s="2"/>
      <c r="BS800" s="2"/>
      <c r="BT800" s="2"/>
      <c r="BU800" s="2"/>
      <c r="BV800" s="2"/>
      <c r="BW800" s="22"/>
      <c r="DI800" s="2"/>
      <c r="DJ800" s="2"/>
      <c r="DK800" s="2"/>
      <c r="DL800" s="2"/>
      <c r="DM800" s="2"/>
      <c r="DN800" s="2"/>
      <c r="DO800" s="2"/>
    </row>
    <row r="801" spans="1:119" s="6" customFormat="1" ht="12.75" customHeight="1">
      <c r="A801" s="20" t="s">
        <v>79</v>
      </c>
      <c r="B801" s="17" t="s">
        <v>86</v>
      </c>
      <c r="C801" s="49" t="s">
        <v>2609</v>
      </c>
      <c r="D801" s="122" t="s">
        <v>2612</v>
      </c>
      <c r="E801" s="122"/>
      <c r="F801" s="125" t="s">
        <v>2613</v>
      </c>
      <c r="G801" s="2"/>
      <c r="H801" s="22"/>
      <c r="I801" s="2"/>
      <c r="J801" s="2"/>
      <c r="K801" s="13"/>
      <c r="L801" s="2"/>
      <c r="M801" s="2"/>
      <c r="N801" s="1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8"/>
      <c r="AB801" s="6">
        <v>9</v>
      </c>
      <c r="AC801" s="136">
        <v>0.35</v>
      </c>
      <c r="AD801" s="137">
        <f t="shared" ref="AD801:AD814" si="10">AB801*AC801</f>
        <v>3.15</v>
      </c>
      <c r="AE801" s="2"/>
      <c r="AF801" s="2"/>
      <c r="AG801" s="2"/>
      <c r="AH801" s="2"/>
      <c r="AI801" s="2"/>
      <c r="AJ801" s="2"/>
      <c r="AK801" s="2" t="s">
        <v>2622</v>
      </c>
      <c r="AL801" s="21"/>
      <c r="AM801" s="2" t="s">
        <v>949</v>
      </c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2"/>
      <c r="BB801" s="2"/>
      <c r="BC801" s="2"/>
      <c r="BD801" s="2"/>
      <c r="BF801" s="12">
        <v>3</v>
      </c>
      <c r="BG801" s="12">
        <v>3.6</v>
      </c>
      <c r="BH801" s="12">
        <v>500</v>
      </c>
      <c r="BI801" s="12">
        <f t="shared" ref="BI801:BI814" si="11">IF((BF801*BG801*BH801/1000)=0,"",BF801*BG801*BH801/1000)</f>
        <v>5.4</v>
      </c>
      <c r="BJ801" s="8"/>
      <c r="BK801" s="6" t="s">
        <v>2629</v>
      </c>
      <c r="BL801" s="2"/>
      <c r="BM801" s="2"/>
      <c r="BN801" s="2"/>
      <c r="BP801" s="22"/>
      <c r="BQ801" s="2"/>
      <c r="BR801" s="2"/>
      <c r="BS801" s="2"/>
      <c r="BT801" s="2"/>
      <c r="BU801" s="2"/>
      <c r="BV801" s="2"/>
      <c r="BW801" s="22"/>
      <c r="DI801" s="2"/>
      <c r="DJ801" s="2"/>
      <c r="DK801" s="2"/>
      <c r="DL801" s="2"/>
      <c r="DM801" s="2"/>
      <c r="DN801" s="2"/>
      <c r="DO801" s="2"/>
    </row>
    <row r="802" spans="1:119" s="6" customFormat="1" ht="12.75" customHeight="1">
      <c r="A802" s="20" t="s">
        <v>79</v>
      </c>
      <c r="B802" s="17" t="s">
        <v>86</v>
      </c>
      <c r="C802" s="49" t="s">
        <v>2609</v>
      </c>
      <c r="D802" s="122" t="s">
        <v>2612</v>
      </c>
      <c r="E802" s="122"/>
      <c r="F802" s="180" t="s">
        <v>2613</v>
      </c>
      <c r="G802" s="2"/>
      <c r="H802" s="22"/>
      <c r="I802" s="2"/>
      <c r="J802" s="2"/>
      <c r="K802" s="13"/>
      <c r="L802" s="2"/>
      <c r="M802" s="2"/>
      <c r="N802" s="1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8"/>
      <c r="AB802" s="6">
        <v>9</v>
      </c>
      <c r="AC802" s="6">
        <v>0.21</v>
      </c>
      <c r="AD802" s="137">
        <f t="shared" si="10"/>
        <v>1.89</v>
      </c>
      <c r="AE802" s="2"/>
      <c r="AF802" s="2"/>
      <c r="AG802" s="2"/>
      <c r="AH802" s="2"/>
      <c r="AI802" s="2"/>
      <c r="AJ802" s="2"/>
      <c r="AK802" s="2"/>
      <c r="AL802" s="21"/>
      <c r="AM802" s="2" t="s">
        <v>949</v>
      </c>
      <c r="AN802" s="2"/>
      <c r="AO802" s="2"/>
      <c r="AP802" s="2"/>
      <c r="AQ802" s="2"/>
      <c r="AR802" s="2"/>
      <c r="AS802" s="2"/>
      <c r="AT802" s="2"/>
      <c r="AU802" s="2"/>
      <c r="AV802" s="2"/>
      <c r="AW802" s="4"/>
      <c r="AX802" s="2"/>
      <c r="AY802" s="2"/>
      <c r="AZ802" s="2"/>
      <c r="BA802" s="22"/>
      <c r="BB802" s="2"/>
      <c r="BC802" s="2"/>
      <c r="BD802" s="2"/>
      <c r="BF802" s="12"/>
      <c r="BG802" s="12"/>
      <c r="BH802" s="12"/>
      <c r="BI802" s="12" t="str">
        <f t="shared" si="11"/>
        <v/>
      </c>
      <c r="BJ802" s="8"/>
      <c r="BL802" s="2"/>
      <c r="BM802" s="2"/>
      <c r="BN802" s="2"/>
      <c r="BP802" s="22"/>
      <c r="BQ802" s="2"/>
      <c r="BR802" s="2"/>
      <c r="BS802" s="2"/>
      <c r="BT802" s="2"/>
      <c r="BU802" s="2"/>
      <c r="BV802" s="2"/>
      <c r="BW802" s="22"/>
      <c r="DI802" s="2"/>
      <c r="DJ802" s="2"/>
      <c r="DK802" s="2"/>
      <c r="DL802" s="2"/>
      <c r="DM802" s="2"/>
      <c r="DN802" s="2"/>
      <c r="DO802" s="2"/>
    </row>
    <row r="803" spans="1:119" s="6" customFormat="1" ht="12.75" customHeight="1">
      <c r="A803" s="20" t="s">
        <v>79</v>
      </c>
      <c r="B803" s="17" t="s">
        <v>86</v>
      </c>
      <c r="C803" s="49" t="s">
        <v>2609</v>
      </c>
      <c r="D803" s="122" t="s">
        <v>2612</v>
      </c>
      <c r="E803" s="122"/>
      <c r="F803" s="14" t="s">
        <v>2614</v>
      </c>
      <c r="G803" s="2"/>
      <c r="H803" s="22"/>
      <c r="I803" s="2"/>
      <c r="J803" s="2"/>
      <c r="K803" s="13"/>
      <c r="L803" s="2"/>
      <c r="M803" s="2"/>
      <c r="N803" s="15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8"/>
      <c r="AB803" s="6">
        <v>9</v>
      </c>
      <c r="AC803" s="136">
        <v>0.35</v>
      </c>
      <c r="AD803" s="137">
        <f t="shared" si="10"/>
        <v>3.15</v>
      </c>
      <c r="AE803" s="2"/>
      <c r="AF803" s="2"/>
      <c r="AG803" s="2"/>
      <c r="AH803" s="2"/>
      <c r="AI803" s="2"/>
      <c r="AJ803" s="2"/>
      <c r="AK803" s="2" t="s">
        <v>2623</v>
      </c>
      <c r="AL803" s="21"/>
      <c r="AM803" s="2" t="s">
        <v>949</v>
      </c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2"/>
      <c r="BB803" s="2"/>
      <c r="BC803" s="2"/>
      <c r="BD803" s="2"/>
      <c r="BF803" s="12">
        <v>2</v>
      </c>
      <c r="BG803" s="12">
        <v>3.6</v>
      </c>
      <c r="BH803" s="12">
        <v>800</v>
      </c>
      <c r="BI803" s="12">
        <f t="shared" si="11"/>
        <v>5.76</v>
      </c>
      <c r="BJ803" s="8"/>
      <c r="BK803" s="6" t="s">
        <v>2630</v>
      </c>
      <c r="BL803" s="2"/>
      <c r="BM803" s="2"/>
      <c r="BN803" s="2"/>
      <c r="BO803" s="6" t="s">
        <v>2623</v>
      </c>
      <c r="BP803" s="22"/>
      <c r="BQ803" s="2"/>
      <c r="BR803" s="2"/>
      <c r="BS803" s="2"/>
      <c r="BT803" s="2"/>
      <c r="BU803" s="2"/>
      <c r="BV803" s="2"/>
      <c r="BW803" s="22"/>
      <c r="DI803" s="2"/>
      <c r="DJ803" s="2"/>
      <c r="DK803" s="2"/>
      <c r="DL803" s="2"/>
      <c r="DM803" s="2"/>
      <c r="DN803" s="2"/>
      <c r="DO803" s="2"/>
    </row>
    <row r="804" spans="1:119" s="6" customFormat="1" ht="12.75" customHeight="1">
      <c r="A804" s="20" t="s">
        <v>79</v>
      </c>
      <c r="B804" s="17" t="s">
        <v>86</v>
      </c>
      <c r="C804" s="49" t="s">
        <v>2609</v>
      </c>
      <c r="D804" s="122" t="s">
        <v>2612</v>
      </c>
      <c r="E804" s="122"/>
      <c r="F804" s="14" t="s">
        <v>2614</v>
      </c>
      <c r="G804" s="2"/>
      <c r="H804" s="22"/>
      <c r="I804" s="2"/>
      <c r="J804" s="2"/>
      <c r="K804" s="13"/>
      <c r="L804" s="2"/>
      <c r="M804" s="2"/>
      <c r="N804" s="15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8"/>
      <c r="AB804" s="6">
        <v>9</v>
      </c>
      <c r="AC804" s="6">
        <v>0.21</v>
      </c>
      <c r="AD804" s="137">
        <f t="shared" si="10"/>
        <v>1.89</v>
      </c>
      <c r="AE804" s="2"/>
      <c r="AF804" s="2"/>
      <c r="AG804" s="2"/>
      <c r="AH804" s="2"/>
      <c r="AI804" s="2"/>
      <c r="AJ804" s="2"/>
      <c r="AK804" s="2"/>
      <c r="AL804" s="21"/>
      <c r="AM804" s="2" t="s">
        <v>949</v>
      </c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2"/>
      <c r="BB804" s="2"/>
      <c r="BC804" s="2"/>
      <c r="BD804" s="2"/>
      <c r="BF804" s="12"/>
      <c r="BG804" s="12"/>
      <c r="BH804" s="12"/>
      <c r="BI804" s="12" t="str">
        <f t="shared" si="11"/>
        <v/>
      </c>
      <c r="BJ804" s="8"/>
      <c r="BL804" s="2"/>
      <c r="BM804" s="2"/>
      <c r="BN804" s="2"/>
      <c r="BP804" s="22"/>
      <c r="BQ804" s="2"/>
      <c r="BR804" s="2"/>
      <c r="BS804" s="2"/>
      <c r="BT804" s="2"/>
      <c r="BU804" s="2"/>
      <c r="BV804" s="2"/>
      <c r="BW804" s="22"/>
      <c r="DI804" s="2"/>
      <c r="DJ804" s="2"/>
      <c r="DK804" s="2"/>
      <c r="DL804" s="2"/>
      <c r="DM804" s="2"/>
      <c r="DN804" s="2"/>
      <c r="DO804" s="2"/>
    </row>
    <row r="805" spans="1:119" s="6" customFormat="1" ht="12.75" customHeight="1">
      <c r="A805" s="20" t="s">
        <v>79</v>
      </c>
      <c r="B805" s="17" t="s">
        <v>86</v>
      </c>
      <c r="C805" s="49" t="s">
        <v>2609</v>
      </c>
      <c r="D805" s="122" t="s">
        <v>2612</v>
      </c>
      <c r="E805" s="122"/>
      <c r="F805" s="14" t="s">
        <v>2615</v>
      </c>
      <c r="G805" s="2"/>
      <c r="H805" s="22"/>
      <c r="I805" s="2"/>
      <c r="J805" s="2"/>
      <c r="K805" s="13"/>
      <c r="L805" s="2"/>
      <c r="M805" s="2"/>
      <c r="N805" s="1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8"/>
      <c r="AB805" s="6">
        <v>9</v>
      </c>
      <c r="AC805" s="136">
        <v>0.6</v>
      </c>
      <c r="AD805" s="137">
        <f t="shared" si="10"/>
        <v>5.3999999999999995</v>
      </c>
      <c r="AE805" s="2"/>
      <c r="AF805" s="2"/>
      <c r="AG805" s="2"/>
      <c r="AH805" s="2"/>
      <c r="AI805" s="2"/>
      <c r="AJ805" s="2"/>
      <c r="AK805" s="2" t="s">
        <v>2624</v>
      </c>
      <c r="AL805" s="21"/>
      <c r="AM805" s="2" t="s">
        <v>949</v>
      </c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2"/>
      <c r="BB805" s="2"/>
      <c r="BC805" s="2"/>
      <c r="BD805" s="2"/>
      <c r="BF805" s="12"/>
      <c r="BG805" s="12">
        <v>3.7</v>
      </c>
      <c r="BH805" s="12">
        <v>980</v>
      </c>
      <c r="BI805" s="12" t="str">
        <f t="shared" si="11"/>
        <v/>
      </c>
      <c r="BJ805" s="8"/>
      <c r="BK805" s="6" t="s">
        <v>2631</v>
      </c>
      <c r="BL805" s="2"/>
      <c r="BM805" s="2"/>
      <c r="BN805" s="2"/>
      <c r="BO805" s="6" t="s">
        <v>2624</v>
      </c>
      <c r="BP805" s="22"/>
      <c r="BQ805" s="2"/>
      <c r="BR805" s="2"/>
      <c r="BS805" s="2"/>
      <c r="BT805" s="2"/>
      <c r="BU805" s="2"/>
      <c r="BV805" s="2"/>
      <c r="BW805" s="22"/>
      <c r="DI805" s="2"/>
      <c r="DJ805" s="2"/>
      <c r="DK805" s="2"/>
      <c r="DL805" s="2"/>
      <c r="DM805" s="2"/>
      <c r="DN805" s="2"/>
      <c r="DO805" s="2"/>
    </row>
    <row r="806" spans="1:119" s="6" customFormat="1" ht="12.75" customHeight="1">
      <c r="A806" s="20" t="s">
        <v>79</v>
      </c>
      <c r="B806" s="17" t="s">
        <v>86</v>
      </c>
      <c r="C806" s="49" t="s">
        <v>2609</v>
      </c>
      <c r="D806" s="122" t="s">
        <v>2612</v>
      </c>
      <c r="E806" s="122"/>
      <c r="F806" s="14" t="s">
        <v>2616</v>
      </c>
      <c r="G806" s="2"/>
      <c r="H806" s="22"/>
      <c r="I806" s="2"/>
      <c r="J806" s="2"/>
      <c r="K806" s="13"/>
      <c r="L806" s="2"/>
      <c r="M806" s="4"/>
      <c r="N806" s="15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8"/>
      <c r="AB806" s="6">
        <v>9</v>
      </c>
      <c r="AC806" s="136">
        <v>0.5</v>
      </c>
      <c r="AD806" s="137">
        <f t="shared" si="10"/>
        <v>4.5</v>
      </c>
      <c r="AE806" s="2"/>
      <c r="AF806" s="2"/>
      <c r="AG806" s="2"/>
      <c r="AH806" s="2"/>
      <c r="AI806" s="2"/>
      <c r="AJ806" s="2"/>
      <c r="AK806" s="2" t="s">
        <v>2625</v>
      </c>
      <c r="AL806" s="21"/>
      <c r="AM806" s="2" t="s">
        <v>949</v>
      </c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2"/>
      <c r="BB806" s="2"/>
      <c r="BC806" s="2"/>
      <c r="BD806" s="2"/>
      <c r="BF806" s="12"/>
      <c r="BG806" s="12">
        <v>3.6</v>
      </c>
      <c r="BH806" s="12">
        <v>900</v>
      </c>
      <c r="BI806" s="12" t="str">
        <f t="shared" si="11"/>
        <v/>
      </c>
      <c r="BJ806" s="8"/>
      <c r="BK806" s="6" t="s">
        <v>2632</v>
      </c>
      <c r="BL806" s="2"/>
      <c r="BM806" s="2"/>
      <c r="BN806" s="2"/>
      <c r="BO806" s="6" t="s">
        <v>2625</v>
      </c>
      <c r="BP806" s="22"/>
      <c r="BQ806" s="2"/>
      <c r="BR806" s="2"/>
      <c r="BS806" s="2"/>
      <c r="BT806" s="2"/>
      <c r="BU806" s="2"/>
      <c r="BV806" s="2"/>
      <c r="BW806" s="22"/>
      <c r="DI806" s="2"/>
      <c r="DJ806" s="2"/>
      <c r="DK806" s="2"/>
      <c r="DL806" s="2"/>
      <c r="DM806" s="2"/>
      <c r="DN806" s="2"/>
      <c r="DO806" s="2"/>
    </row>
    <row r="807" spans="1:119" s="6" customFormat="1" ht="12.75" customHeight="1">
      <c r="A807" s="20" t="s">
        <v>79</v>
      </c>
      <c r="B807" s="17" t="s">
        <v>86</v>
      </c>
      <c r="C807" s="49" t="s">
        <v>2609</v>
      </c>
      <c r="D807" s="122" t="s">
        <v>2612</v>
      </c>
      <c r="E807" s="122"/>
      <c r="F807" s="14" t="s">
        <v>2616</v>
      </c>
      <c r="G807" s="2"/>
      <c r="H807" s="22"/>
      <c r="I807" s="2"/>
      <c r="J807" s="2"/>
      <c r="K807" s="13"/>
      <c r="L807" s="2"/>
      <c r="M807" s="2"/>
      <c r="N807" s="1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8"/>
      <c r="AB807" s="6">
        <v>9</v>
      </c>
      <c r="AC807" s="136">
        <v>0.5</v>
      </c>
      <c r="AD807" s="137">
        <f t="shared" si="10"/>
        <v>4.5</v>
      </c>
      <c r="AE807" s="2"/>
      <c r="AF807" s="2"/>
      <c r="AG807" s="2"/>
      <c r="AH807" s="2"/>
      <c r="AI807" s="2"/>
      <c r="AJ807" s="2"/>
      <c r="AK807" s="2"/>
      <c r="AL807" s="21"/>
      <c r="AM807" s="2" t="s">
        <v>949</v>
      </c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2"/>
      <c r="BB807" s="2"/>
      <c r="BC807" s="2"/>
      <c r="BD807" s="2"/>
      <c r="BF807" s="12"/>
      <c r="BG807" s="12"/>
      <c r="BH807" s="12"/>
      <c r="BI807" s="12" t="str">
        <f t="shared" si="11"/>
        <v/>
      </c>
      <c r="BJ807" s="8"/>
      <c r="BL807" s="2"/>
      <c r="BM807" s="2"/>
      <c r="BN807" s="2"/>
      <c r="BP807" s="22"/>
      <c r="BQ807" s="2"/>
      <c r="BR807" s="2"/>
      <c r="BS807" s="2"/>
      <c r="BT807" s="2"/>
      <c r="BU807" s="2"/>
      <c r="BV807" s="2"/>
      <c r="BW807" s="22"/>
      <c r="DI807" s="2"/>
      <c r="DJ807" s="2"/>
      <c r="DK807" s="2"/>
      <c r="DL807" s="2"/>
      <c r="DM807" s="2"/>
      <c r="DN807" s="2"/>
      <c r="DO807" s="2"/>
    </row>
    <row r="808" spans="1:119" s="6" customFormat="1" ht="12.75" customHeight="1">
      <c r="A808" s="20" t="s">
        <v>79</v>
      </c>
      <c r="B808" s="17" t="s">
        <v>86</v>
      </c>
      <c r="C808" s="49" t="s">
        <v>2609</v>
      </c>
      <c r="D808" s="128" t="s">
        <v>2617</v>
      </c>
      <c r="E808" s="122"/>
      <c r="F808" s="125" t="s">
        <v>2618</v>
      </c>
      <c r="G808" s="2"/>
      <c r="H808" s="22"/>
      <c r="I808" s="2"/>
      <c r="J808" s="2"/>
      <c r="K808" s="13"/>
      <c r="L808" s="2"/>
      <c r="M808" s="2"/>
      <c r="N808" s="1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8"/>
      <c r="AB808" s="6">
        <v>6</v>
      </c>
      <c r="AC808" s="136">
        <v>0.4</v>
      </c>
      <c r="AD808" s="137">
        <f t="shared" si="10"/>
        <v>2.4000000000000004</v>
      </c>
      <c r="AE808" s="2"/>
      <c r="AF808" s="2"/>
      <c r="AG808" s="2"/>
      <c r="AH808" s="2"/>
      <c r="AI808" s="2"/>
      <c r="AJ808" s="2"/>
      <c r="AK808" s="2" t="s">
        <v>2626</v>
      </c>
      <c r="AL808" s="21"/>
      <c r="AM808" s="2" t="s">
        <v>949</v>
      </c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2"/>
      <c r="BB808" s="2"/>
      <c r="BC808" s="2"/>
      <c r="BD808" s="2"/>
      <c r="BE808" s="6" t="s">
        <v>2528</v>
      </c>
      <c r="BF808" s="12">
        <v>2</v>
      </c>
      <c r="BG808" s="12">
        <v>2.4</v>
      </c>
      <c r="BH808" s="12">
        <v>550</v>
      </c>
      <c r="BI808" s="12">
        <f t="shared" si="11"/>
        <v>2.64</v>
      </c>
      <c r="BJ808" s="8"/>
      <c r="BL808" s="2"/>
      <c r="BM808" s="2"/>
      <c r="BN808" s="2"/>
      <c r="BO808" s="6" t="s">
        <v>2626</v>
      </c>
      <c r="BP808" s="22"/>
      <c r="BQ808" s="2"/>
      <c r="BR808" s="2"/>
      <c r="BS808" s="2"/>
      <c r="BT808" s="2"/>
      <c r="BU808" s="2"/>
      <c r="BV808" s="2"/>
      <c r="BW808" s="22"/>
      <c r="DI808" s="2"/>
      <c r="DJ808" s="2"/>
      <c r="DK808" s="2"/>
      <c r="DL808" s="2"/>
      <c r="DM808" s="2"/>
      <c r="DN808" s="2"/>
      <c r="DO808" s="2"/>
    </row>
    <row r="809" spans="1:119" s="6" customFormat="1" ht="12.75" customHeight="1">
      <c r="A809" s="20" t="s">
        <v>79</v>
      </c>
      <c r="B809" s="17" t="s">
        <v>86</v>
      </c>
      <c r="C809" s="49" t="s">
        <v>2609</v>
      </c>
      <c r="D809" s="128" t="s">
        <v>2617</v>
      </c>
      <c r="F809" s="125" t="s">
        <v>2618</v>
      </c>
      <c r="G809" s="2"/>
      <c r="H809" s="22"/>
      <c r="I809" s="2"/>
      <c r="J809" s="2"/>
      <c r="K809" s="13"/>
      <c r="L809" s="2"/>
      <c r="M809" s="2"/>
      <c r="N809" s="15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8"/>
      <c r="AB809" s="6">
        <v>6</v>
      </c>
      <c r="AC809" s="6">
        <v>0.2</v>
      </c>
      <c r="AD809" s="137">
        <f t="shared" si="10"/>
        <v>1.2000000000000002</v>
      </c>
      <c r="AE809" s="2"/>
      <c r="AF809" s="2"/>
      <c r="AG809" s="2"/>
      <c r="AH809" s="2"/>
      <c r="AI809" s="2"/>
      <c r="AJ809" s="2"/>
      <c r="AK809" s="2"/>
      <c r="AL809" s="21"/>
      <c r="AM809" s="2" t="s">
        <v>949</v>
      </c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2"/>
      <c r="BB809" s="2"/>
      <c r="BC809" s="2"/>
      <c r="BD809" s="2"/>
      <c r="BF809" s="12"/>
      <c r="BG809" s="12"/>
      <c r="BH809" s="12"/>
      <c r="BI809" s="12" t="str">
        <f t="shared" si="11"/>
        <v/>
      </c>
      <c r="BJ809" s="8"/>
      <c r="BL809" s="2"/>
      <c r="BM809" s="2"/>
      <c r="BN809" s="2"/>
      <c r="BP809" s="22"/>
      <c r="BQ809" s="2"/>
      <c r="BR809" s="2"/>
      <c r="BS809" s="2"/>
      <c r="BT809" s="2"/>
      <c r="BU809" s="2"/>
      <c r="BV809" s="2"/>
      <c r="BW809" s="22"/>
      <c r="DI809" s="2"/>
      <c r="DJ809" s="2"/>
      <c r="DK809" s="2"/>
      <c r="DL809" s="2"/>
      <c r="DM809" s="2"/>
      <c r="DN809" s="2"/>
      <c r="DO809" s="2"/>
    </row>
    <row r="810" spans="1:119" s="6" customFormat="1" ht="12.75" customHeight="1">
      <c r="A810" s="20" t="s">
        <v>79</v>
      </c>
      <c r="B810" s="17" t="s">
        <v>86</v>
      </c>
      <c r="C810" s="49" t="s">
        <v>2609</v>
      </c>
      <c r="D810" s="122" t="s">
        <v>2617</v>
      </c>
      <c r="F810" s="125" t="s">
        <v>2619</v>
      </c>
      <c r="G810" s="2"/>
      <c r="H810" s="22"/>
      <c r="I810" s="2"/>
      <c r="J810" s="2"/>
      <c r="K810" s="13"/>
      <c r="L810" s="2"/>
      <c r="M810" s="2"/>
      <c r="N810" s="1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8"/>
      <c r="AB810" s="6">
        <v>6</v>
      </c>
      <c r="AC810" s="136">
        <v>0.4</v>
      </c>
      <c r="AD810" s="137">
        <f t="shared" si="10"/>
        <v>2.4000000000000004</v>
      </c>
      <c r="AE810" s="2"/>
      <c r="AF810" s="2"/>
      <c r="AG810" s="2"/>
      <c r="AH810" s="2"/>
      <c r="AI810" s="2"/>
      <c r="AJ810" s="2"/>
      <c r="AK810" s="2" t="s">
        <v>2626</v>
      </c>
      <c r="AL810" s="21"/>
      <c r="AM810" s="2" t="s">
        <v>949</v>
      </c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2"/>
      <c r="BB810" s="2"/>
      <c r="BC810" s="2"/>
      <c r="BD810" s="2"/>
      <c r="BE810" s="6" t="s">
        <v>2528</v>
      </c>
      <c r="BF810" s="12">
        <v>5</v>
      </c>
      <c r="BG810" s="12">
        <v>2.4</v>
      </c>
      <c r="BH810" s="12">
        <v>550</v>
      </c>
      <c r="BI810" s="12">
        <f t="shared" si="11"/>
        <v>6.6</v>
      </c>
      <c r="BJ810" s="8"/>
      <c r="BL810" s="2"/>
      <c r="BM810" s="2"/>
      <c r="BN810" s="2"/>
      <c r="BO810" s="6" t="s">
        <v>2626</v>
      </c>
      <c r="BP810" s="22"/>
      <c r="BQ810" s="2"/>
      <c r="BR810" s="2"/>
      <c r="BS810" s="2"/>
      <c r="BT810" s="2"/>
      <c r="BU810" s="2"/>
      <c r="BV810" s="2"/>
      <c r="BW810" s="22"/>
      <c r="DI810" s="2"/>
      <c r="DJ810" s="2"/>
      <c r="DK810" s="2"/>
      <c r="DL810" s="2"/>
      <c r="DM810" s="2"/>
      <c r="DN810" s="2"/>
      <c r="DO810" s="2"/>
    </row>
    <row r="811" spans="1:119" s="6" customFormat="1" ht="12.75" customHeight="1">
      <c r="A811" s="20" t="s">
        <v>79</v>
      </c>
      <c r="B811" s="17" t="s">
        <v>86</v>
      </c>
      <c r="C811" s="49" t="s">
        <v>2609</v>
      </c>
      <c r="D811" s="122" t="s">
        <v>2617</v>
      </c>
      <c r="F811" s="125" t="s">
        <v>2619</v>
      </c>
      <c r="G811" s="2"/>
      <c r="H811" s="22"/>
      <c r="I811" s="2"/>
      <c r="J811" s="2"/>
      <c r="K811" s="13"/>
      <c r="L811" s="2"/>
      <c r="M811" s="2"/>
      <c r="N811" s="1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8"/>
      <c r="AB811" s="6">
        <v>6</v>
      </c>
      <c r="AC811" s="6">
        <v>0.2</v>
      </c>
      <c r="AD811" s="137">
        <f t="shared" si="10"/>
        <v>1.2000000000000002</v>
      </c>
      <c r="AE811" s="2"/>
      <c r="AF811" s="2"/>
      <c r="AG811" s="2"/>
      <c r="AH811" s="2"/>
      <c r="AI811" s="2"/>
      <c r="AJ811" s="2"/>
      <c r="AK811" s="2"/>
      <c r="AL811" s="21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2"/>
      <c r="BB811" s="2"/>
      <c r="BC811" s="2"/>
      <c r="BD811" s="2"/>
      <c r="BF811" s="12"/>
      <c r="BG811" s="12"/>
      <c r="BH811" s="12"/>
      <c r="BI811" s="12" t="str">
        <f t="shared" si="11"/>
        <v/>
      </c>
      <c r="BJ811" s="8"/>
      <c r="BL811" s="2"/>
      <c r="BM811" s="2"/>
      <c r="BN811" s="2"/>
      <c r="BP811" s="22"/>
      <c r="BQ811" s="2"/>
      <c r="BR811" s="2"/>
      <c r="BS811" s="2"/>
      <c r="BT811" s="2"/>
      <c r="BU811" s="2"/>
      <c r="BV811" s="2"/>
      <c r="BW811" s="22"/>
      <c r="DI811" s="2"/>
      <c r="DJ811" s="2"/>
      <c r="DK811" s="2"/>
      <c r="DL811" s="2"/>
      <c r="DM811" s="2"/>
      <c r="DN811" s="2"/>
      <c r="DO811" s="2"/>
    </row>
    <row r="812" spans="1:119" s="6" customFormat="1" ht="12.75" customHeight="1">
      <c r="A812" s="20" t="s">
        <v>79</v>
      </c>
      <c r="B812" s="17" t="s">
        <v>86</v>
      </c>
      <c r="C812" s="49" t="s">
        <v>2609</v>
      </c>
      <c r="D812" s="122" t="s">
        <v>2617</v>
      </c>
      <c r="E812" s="122"/>
      <c r="F812" s="125" t="s">
        <v>2620</v>
      </c>
      <c r="G812" s="2"/>
      <c r="H812" s="22"/>
      <c r="I812" s="2"/>
      <c r="J812" s="2"/>
      <c r="K812" s="13"/>
      <c r="L812" s="2"/>
      <c r="M812" s="2"/>
      <c r="N812" s="15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8"/>
      <c r="AB812" s="6">
        <v>6</v>
      </c>
      <c r="AC812" s="136">
        <v>0.4</v>
      </c>
      <c r="AD812" s="137">
        <f t="shared" si="10"/>
        <v>2.4000000000000004</v>
      </c>
      <c r="AE812" s="2"/>
      <c r="AF812" s="2"/>
      <c r="AG812" s="2"/>
      <c r="AH812" s="2"/>
      <c r="AI812" s="2"/>
      <c r="AJ812" s="2"/>
      <c r="AK812" s="2" t="s">
        <v>2627</v>
      </c>
      <c r="AL812" s="21"/>
      <c r="AM812" s="2" t="s">
        <v>949</v>
      </c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2"/>
      <c r="BB812" s="2"/>
      <c r="BC812" s="2"/>
      <c r="BD812" s="2"/>
      <c r="BE812" s="6" t="s">
        <v>2528</v>
      </c>
      <c r="BF812" s="12">
        <v>4</v>
      </c>
      <c r="BG812" s="12">
        <v>2.4</v>
      </c>
      <c r="BH812" s="12">
        <v>550</v>
      </c>
      <c r="BI812" s="12">
        <f t="shared" si="11"/>
        <v>5.28</v>
      </c>
      <c r="BJ812" s="8"/>
      <c r="BL812" s="2"/>
      <c r="BM812" s="2"/>
      <c r="BN812" s="2"/>
      <c r="BO812" s="6" t="s">
        <v>2627</v>
      </c>
      <c r="BP812" s="22"/>
      <c r="BQ812" s="2"/>
      <c r="BR812" s="2"/>
      <c r="BS812" s="2"/>
      <c r="BT812" s="2"/>
      <c r="BU812" s="2"/>
      <c r="BV812" s="2"/>
      <c r="BW812" s="22"/>
      <c r="DI812" s="2"/>
      <c r="DJ812" s="2"/>
      <c r="DK812" s="2"/>
      <c r="DL812" s="2"/>
      <c r="DM812" s="2"/>
      <c r="DN812" s="2"/>
      <c r="DO812" s="2"/>
    </row>
    <row r="813" spans="1:119" s="6" customFormat="1" ht="12.75" customHeight="1">
      <c r="A813" s="20" t="s">
        <v>79</v>
      </c>
      <c r="B813" s="17" t="s">
        <v>86</v>
      </c>
      <c r="C813" s="49" t="s">
        <v>2609</v>
      </c>
      <c r="D813" s="122" t="s">
        <v>2617</v>
      </c>
      <c r="E813" s="122"/>
      <c r="F813" s="125" t="s">
        <v>2620</v>
      </c>
      <c r="G813" s="2"/>
      <c r="H813" s="22"/>
      <c r="I813" s="2"/>
      <c r="J813" s="2"/>
      <c r="K813" s="1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8"/>
      <c r="AB813" s="6">
        <v>6</v>
      </c>
      <c r="AC813" s="6">
        <v>0.2</v>
      </c>
      <c r="AD813" s="137">
        <f t="shared" si="10"/>
        <v>1.2000000000000002</v>
      </c>
      <c r="AE813" s="2"/>
      <c r="AF813" s="2"/>
      <c r="AG813" s="2"/>
      <c r="AH813" s="2"/>
      <c r="AI813" s="2"/>
      <c r="AJ813" s="2"/>
      <c r="AK813" s="2"/>
      <c r="AL813" s="22"/>
      <c r="AM813" s="2" t="s">
        <v>949</v>
      </c>
      <c r="AN813" s="2"/>
      <c r="AO813" s="2"/>
      <c r="AP813" s="2"/>
      <c r="AQ813" s="2"/>
      <c r="AR813" s="2"/>
      <c r="AS813" s="2"/>
      <c r="AT813" s="2"/>
      <c r="AU813" s="2"/>
      <c r="AV813" s="2"/>
      <c r="AW813" s="4"/>
      <c r="AX813" s="2"/>
      <c r="AY813" s="2"/>
      <c r="AZ813" s="2"/>
      <c r="BA813" s="22"/>
      <c r="BB813" s="2"/>
      <c r="BC813" s="2"/>
      <c r="BD813" s="2"/>
      <c r="BF813" s="12"/>
      <c r="BG813" s="12"/>
      <c r="BH813" s="12"/>
      <c r="BI813" s="12" t="str">
        <f t="shared" si="11"/>
        <v/>
      </c>
      <c r="BJ813" s="8"/>
      <c r="BL813" s="2"/>
      <c r="BM813" s="2"/>
      <c r="BN813" s="2"/>
      <c r="BP813" s="22"/>
      <c r="BQ813" s="2"/>
      <c r="BR813" s="2"/>
      <c r="BS813" s="2"/>
      <c r="BT813" s="2"/>
      <c r="BU813" s="2"/>
      <c r="BV813" s="2"/>
      <c r="BW813" s="22"/>
      <c r="DI813" s="2"/>
      <c r="DJ813" s="2"/>
      <c r="DK813" s="2"/>
      <c r="DL813" s="2"/>
      <c r="DM813" s="2"/>
      <c r="DN813" s="2"/>
      <c r="DO813" s="2"/>
    </row>
    <row r="814" spans="1:119" s="6" customFormat="1" ht="12.75" customHeight="1">
      <c r="A814" s="20" t="s">
        <v>79</v>
      </c>
      <c r="B814" s="17" t="s">
        <v>86</v>
      </c>
      <c r="C814" s="49" t="s">
        <v>2609</v>
      </c>
      <c r="D814" s="122" t="s">
        <v>2617</v>
      </c>
      <c r="E814" s="122"/>
      <c r="F814" s="125" t="s">
        <v>2621</v>
      </c>
      <c r="G814" s="2"/>
      <c r="H814" s="22"/>
      <c r="I814" s="2"/>
      <c r="J814" s="2"/>
      <c r="K814" s="1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8"/>
      <c r="AB814" s="6">
        <v>7</v>
      </c>
      <c r="AC814" s="136">
        <v>1.1000000000000001</v>
      </c>
      <c r="AD814" s="137">
        <f t="shared" si="10"/>
        <v>7.7000000000000011</v>
      </c>
      <c r="AE814" s="2"/>
      <c r="AF814" s="2"/>
      <c r="AG814" s="2"/>
      <c r="AH814" s="2"/>
      <c r="AI814" s="2"/>
      <c r="AJ814" s="2"/>
      <c r="AK814" s="2" t="s">
        <v>2628</v>
      </c>
      <c r="AL814" s="22"/>
      <c r="AM814" s="2" t="s">
        <v>949</v>
      </c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2"/>
      <c r="BB814" s="2"/>
      <c r="BC814" s="2"/>
      <c r="BD814" s="2"/>
      <c r="BE814" s="6" t="s">
        <v>2528</v>
      </c>
      <c r="BF814" s="12">
        <v>1</v>
      </c>
      <c r="BG814" s="12">
        <v>3.6</v>
      </c>
      <c r="BH814" s="12">
        <v>800</v>
      </c>
      <c r="BI814" s="12">
        <f t="shared" si="11"/>
        <v>2.88</v>
      </c>
      <c r="BJ814" s="8"/>
      <c r="BL814" s="2"/>
      <c r="BM814" s="2"/>
      <c r="BN814" s="2"/>
      <c r="BO814" s="6" t="s">
        <v>2628</v>
      </c>
      <c r="BP814" s="22"/>
      <c r="BQ814" s="2"/>
      <c r="BR814" s="2"/>
      <c r="BS814" s="2"/>
      <c r="BT814" s="2"/>
      <c r="BU814" s="2"/>
      <c r="BV814" s="2"/>
      <c r="BW814" s="22"/>
      <c r="DI814" s="2"/>
      <c r="DJ814" s="2"/>
      <c r="DK814" s="2"/>
      <c r="DL814" s="2"/>
      <c r="DM814" s="2"/>
      <c r="DN814" s="2"/>
      <c r="DO814" s="2"/>
    </row>
    <row r="815" spans="1:119" s="6" customFormat="1" ht="12.75" customHeight="1">
      <c r="A815" s="20" t="s">
        <v>79</v>
      </c>
      <c r="B815" s="17" t="s">
        <v>86</v>
      </c>
      <c r="C815" s="49" t="s">
        <v>85</v>
      </c>
      <c r="D815" s="2" t="s">
        <v>1058</v>
      </c>
      <c r="E815" s="2" t="s">
        <v>1060</v>
      </c>
      <c r="F815" s="168" t="s">
        <v>1059</v>
      </c>
      <c r="G815" s="5" t="s">
        <v>153</v>
      </c>
      <c r="H815" s="22" t="s">
        <v>153</v>
      </c>
      <c r="I815" s="2" t="s">
        <v>314</v>
      </c>
      <c r="J815" s="2" t="s">
        <v>163</v>
      </c>
      <c r="K815" s="115">
        <v>50</v>
      </c>
      <c r="L815" s="2"/>
      <c r="M815" s="2" t="s">
        <v>1061</v>
      </c>
      <c r="N815" s="15">
        <v>37154</v>
      </c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8" t="s">
        <v>153</v>
      </c>
      <c r="AB815" s="2"/>
      <c r="AC815" s="2"/>
      <c r="AD815" s="2"/>
      <c r="AE815" s="2"/>
      <c r="AF815" s="2"/>
      <c r="AG815" s="2"/>
      <c r="AH815" s="2"/>
      <c r="AI815" s="2"/>
      <c r="AJ815" s="2"/>
      <c r="AK815" s="2" t="s">
        <v>1062</v>
      </c>
      <c r="AL815" s="22" t="s">
        <v>1063</v>
      </c>
      <c r="AM815" s="2" t="s">
        <v>162</v>
      </c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2"/>
      <c r="BB815" s="2"/>
      <c r="BC815" s="2"/>
      <c r="BD815" s="2" t="s">
        <v>1065</v>
      </c>
      <c r="BE815" s="2" t="s">
        <v>1064</v>
      </c>
      <c r="BF815" s="8">
        <v>2</v>
      </c>
      <c r="BG815" s="8"/>
      <c r="BH815" s="8">
        <v>2.2000000000000002</v>
      </c>
      <c r="BI815" s="8"/>
      <c r="BJ815" s="8"/>
      <c r="BK815" s="2"/>
      <c r="BL815" s="2"/>
      <c r="BM815" s="2"/>
      <c r="BN815" s="2" t="s">
        <v>1066</v>
      </c>
      <c r="BO815" s="2" t="s">
        <v>1062</v>
      </c>
      <c r="BP815" s="22" t="s">
        <v>1063</v>
      </c>
      <c r="BQ815" s="2" t="s">
        <v>1067</v>
      </c>
      <c r="BR815" s="2"/>
      <c r="BS815" s="2"/>
      <c r="BT815" s="2"/>
      <c r="BU815" s="2"/>
      <c r="BV815" s="2"/>
      <c r="BW815" s="22"/>
    </row>
    <row r="816" spans="1:119" s="6" customFormat="1" ht="12.75" customHeight="1">
      <c r="A816" s="20" t="s">
        <v>79</v>
      </c>
      <c r="B816" s="17" t="s">
        <v>86</v>
      </c>
      <c r="C816" s="49" t="s">
        <v>85</v>
      </c>
      <c r="D816" s="2" t="s">
        <v>981</v>
      </c>
      <c r="E816" s="2" t="s">
        <v>1165</v>
      </c>
      <c r="F816" s="102" t="s">
        <v>1166</v>
      </c>
      <c r="G816" s="2" t="s">
        <v>163</v>
      </c>
      <c r="H816" s="22" t="s">
        <v>153</v>
      </c>
      <c r="I816" s="2" t="s">
        <v>314</v>
      </c>
      <c r="J816" s="2" t="s">
        <v>153</v>
      </c>
      <c r="K816" s="13">
        <v>49.99</v>
      </c>
      <c r="L816" s="2" t="s">
        <v>153</v>
      </c>
      <c r="M816" s="2" t="s">
        <v>1167</v>
      </c>
      <c r="N816" s="15">
        <v>40459</v>
      </c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8" t="s">
        <v>153</v>
      </c>
      <c r="AB816" s="2">
        <v>5</v>
      </c>
      <c r="AC816" s="2">
        <v>2</v>
      </c>
      <c r="AD816" s="2">
        <f>AC816*AB816</f>
        <v>10</v>
      </c>
      <c r="AE816" s="2"/>
      <c r="AF816" s="2"/>
      <c r="AG816" s="2"/>
      <c r="AH816" s="2"/>
      <c r="AI816" s="2"/>
      <c r="AJ816" s="2"/>
      <c r="AK816" s="2" t="s">
        <v>1168</v>
      </c>
      <c r="AL816" s="2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2"/>
      <c r="BB816" s="2"/>
      <c r="BC816" s="2"/>
      <c r="BD816" s="2"/>
      <c r="BE816" s="2"/>
      <c r="BF816" s="8"/>
      <c r="BG816" s="8"/>
      <c r="BH816" s="8"/>
      <c r="BI816" s="8"/>
      <c r="BJ816" s="8"/>
      <c r="BK816" s="2"/>
      <c r="BL816" s="2"/>
      <c r="BM816" s="2"/>
      <c r="BN816" s="2"/>
      <c r="BO816" s="2"/>
      <c r="BP816" s="22"/>
      <c r="BQ816" s="2"/>
      <c r="BR816" s="2"/>
      <c r="BS816" s="2"/>
      <c r="BT816" s="2"/>
      <c r="BU816" s="2"/>
      <c r="BV816" s="2"/>
      <c r="BW816" s="22"/>
      <c r="DI816" s="2"/>
      <c r="DJ816" s="2"/>
      <c r="DK816" s="2"/>
      <c r="DL816" s="2"/>
      <c r="DM816" s="2"/>
      <c r="DN816" s="2"/>
      <c r="DO816" s="2"/>
    </row>
    <row r="817" spans="1:227" s="6" customFormat="1" ht="12.75" customHeight="1">
      <c r="A817" s="20" t="s">
        <v>79</v>
      </c>
      <c r="B817" s="17" t="s">
        <v>86</v>
      </c>
      <c r="C817" s="49" t="s">
        <v>85</v>
      </c>
      <c r="D817" s="2" t="s">
        <v>1169</v>
      </c>
      <c r="E817" s="2" t="s">
        <v>1169</v>
      </c>
      <c r="F817" s="168"/>
      <c r="G817" s="2" t="s">
        <v>163</v>
      </c>
      <c r="H817" s="22" t="s">
        <v>163</v>
      </c>
      <c r="I817" s="2" t="s">
        <v>314</v>
      </c>
      <c r="J817" s="2"/>
      <c r="K817" s="13">
        <v>24.99</v>
      </c>
      <c r="L817" s="2"/>
      <c r="M817" s="2" t="s">
        <v>1170</v>
      </c>
      <c r="N817" s="15">
        <v>40459</v>
      </c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8" t="s">
        <v>163</v>
      </c>
      <c r="AB817" s="2"/>
      <c r="AC817" s="2"/>
      <c r="AD817" s="2"/>
      <c r="AE817" s="2"/>
      <c r="AF817" s="2"/>
      <c r="AG817" s="2"/>
      <c r="AH817" s="2"/>
      <c r="AI817" s="2"/>
      <c r="AJ817" s="2" t="s">
        <v>1171</v>
      </c>
      <c r="AK817" s="2"/>
      <c r="AL817" s="2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2"/>
      <c r="BB817" s="2"/>
      <c r="BC817" s="2"/>
      <c r="BD817" s="2"/>
      <c r="BE817" s="2"/>
      <c r="BF817" s="8"/>
      <c r="BG817" s="8"/>
      <c r="BH817" s="8"/>
      <c r="BI817" s="8"/>
      <c r="BJ817" s="8"/>
      <c r="BK817" s="2"/>
      <c r="BL817" s="2"/>
      <c r="BM817" s="2"/>
      <c r="BN817" s="2"/>
      <c r="BO817" s="2"/>
      <c r="BP817" s="22"/>
      <c r="BQ817" s="2"/>
      <c r="BR817" s="2"/>
      <c r="BS817" s="2"/>
      <c r="BT817" s="2"/>
      <c r="BU817" s="2"/>
      <c r="BV817" s="2"/>
      <c r="BW817" s="22"/>
      <c r="DI817" s="2"/>
      <c r="DJ817" s="2"/>
      <c r="DK817" s="2"/>
      <c r="DL817" s="2"/>
      <c r="DM817" s="2"/>
      <c r="DN817" s="2"/>
      <c r="DO817" s="2"/>
    </row>
    <row r="818" spans="1:227" s="2" customFormat="1" ht="12.75" customHeight="1">
      <c r="A818" s="20" t="s">
        <v>79</v>
      </c>
      <c r="B818" s="17" t="s">
        <v>86</v>
      </c>
      <c r="C818" s="49" t="s">
        <v>85</v>
      </c>
      <c r="D818" s="2" t="s">
        <v>1172</v>
      </c>
      <c r="E818" s="2" t="s">
        <v>1175</v>
      </c>
      <c r="F818" s="102"/>
      <c r="G818" s="2" t="s">
        <v>163</v>
      </c>
      <c r="H818" s="22" t="s">
        <v>153</v>
      </c>
      <c r="I818" s="2" t="s">
        <v>1173</v>
      </c>
      <c r="K818" s="13">
        <v>79.989999999999995</v>
      </c>
      <c r="M818" s="2" t="s">
        <v>1174</v>
      </c>
      <c r="N818" s="15">
        <v>40459</v>
      </c>
      <c r="AA818" s="28" t="s">
        <v>153</v>
      </c>
      <c r="AB818" s="2">
        <v>12</v>
      </c>
      <c r="AC818" s="2">
        <v>1.25</v>
      </c>
      <c r="AD818" s="2">
        <f>AC818*AB818</f>
        <v>15</v>
      </c>
      <c r="AL818" s="22"/>
      <c r="BA818" s="22"/>
      <c r="BF818" s="8"/>
      <c r="BG818" s="8"/>
      <c r="BH818" s="8"/>
      <c r="BI818" s="8"/>
      <c r="BJ818" s="8"/>
      <c r="BP818" s="22"/>
      <c r="BW818" s="22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</row>
    <row r="819" spans="1:227" s="2" customFormat="1" ht="12.75" customHeight="1">
      <c r="A819" s="20" t="s">
        <v>142</v>
      </c>
      <c r="B819" s="17" t="s">
        <v>143</v>
      </c>
      <c r="C819" s="49" t="s">
        <v>124</v>
      </c>
      <c r="D819" s="6" t="s">
        <v>2704</v>
      </c>
      <c r="E819" s="6" t="s">
        <v>2705</v>
      </c>
      <c r="F819" s="102"/>
      <c r="H819" s="22"/>
      <c r="K819" s="13"/>
      <c r="N819" s="15"/>
      <c r="AA819" s="28"/>
      <c r="AB819" s="6">
        <v>24</v>
      </c>
      <c r="AC819" s="6">
        <v>1</v>
      </c>
      <c r="AD819" s="6">
        <f>AB819*AC819</f>
        <v>24</v>
      </c>
      <c r="AH819" s="6" t="s">
        <v>2706</v>
      </c>
      <c r="AI819" s="6">
        <v>23.99</v>
      </c>
      <c r="AJ819" s="6"/>
      <c r="AK819" s="6" t="s">
        <v>2707</v>
      </c>
      <c r="AL819" s="22" t="s">
        <v>949</v>
      </c>
      <c r="AZ819" s="6"/>
      <c r="BA819" s="22"/>
      <c r="BE819" s="184" t="s">
        <v>2697</v>
      </c>
      <c r="BF819" s="12">
        <v>2</v>
      </c>
      <c r="BG819" s="12">
        <v>12</v>
      </c>
      <c r="BH819" s="12">
        <v>4500</v>
      </c>
      <c r="BI819" s="12">
        <f>BF819*BG819*BH819/1000</f>
        <v>108</v>
      </c>
      <c r="BJ819" s="8"/>
      <c r="BK819" s="8"/>
      <c r="BO819" s="6" t="s">
        <v>2708</v>
      </c>
      <c r="BP819" s="22"/>
      <c r="BQ819" s="2" t="s">
        <v>949</v>
      </c>
      <c r="BW819" s="22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</row>
    <row r="820" spans="1:227" s="2" customFormat="1" ht="12.75" customHeight="1">
      <c r="A820" s="20" t="s">
        <v>142</v>
      </c>
      <c r="B820" s="17" t="s">
        <v>143</v>
      </c>
      <c r="C820" s="49" t="s">
        <v>147</v>
      </c>
      <c r="D820" s="6" t="s">
        <v>813</v>
      </c>
      <c r="E820" s="6" t="s">
        <v>2724</v>
      </c>
      <c r="F820" s="14" t="s">
        <v>2725</v>
      </c>
      <c r="H820" s="22"/>
      <c r="K820" s="117"/>
      <c r="N820" s="15"/>
      <c r="AA820" s="28"/>
      <c r="AL820" s="22"/>
      <c r="AX820" s="59"/>
      <c r="AZ820" s="2" t="s">
        <v>2827</v>
      </c>
      <c r="BA820" s="22" t="s">
        <v>949</v>
      </c>
      <c r="BE820" s="25"/>
      <c r="BF820" s="8"/>
      <c r="BG820" s="12">
        <v>2</v>
      </c>
      <c r="BH820" s="12">
        <v>12</v>
      </c>
      <c r="BI820" s="148">
        <v>12000</v>
      </c>
      <c r="BJ820" s="12">
        <v>288</v>
      </c>
      <c r="BL820" s="60"/>
      <c r="BN820" s="59"/>
      <c r="BO820" s="6"/>
      <c r="BP820" s="22"/>
      <c r="BW820" s="22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</row>
    <row r="821" spans="1:227" s="2" customFormat="1" ht="12.75" customHeight="1">
      <c r="A821" s="20" t="s">
        <v>142</v>
      </c>
      <c r="B821" s="17" t="s">
        <v>143</v>
      </c>
      <c r="C821" s="49" t="s">
        <v>147</v>
      </c>
      <c r="D821" s="6" t="s">
        <v>813</v>
      </c>
      <c r="E821" s="6" t="s">
        <v>2726</v>
      </c>
      <c r="F821" s="14" t="s">
        <v>2727</v>
      </c>
      <c r="H821" s="22"/>
      <c r="K821" s="117"/>
      <c r="N821" s="15"/>
      <c r="AA821" s="28"/>
      <c r="AL821" s="22"/>
      <c r="AX821" s="59"/>
      <c r="AZ821" s="2" t="s">
        <v>2828</v>
      </c>
      <c r="BA821" s="22" t="s">
        <v>949</v>
      </c>
      <c r="BE821" s="25"/>
      <c r="BF821" s="8"/>
      <c r="BG821" s="12">
        <v>2</v>
      </c>
      <c r="BH821" s="12">
        <v>12</v>
      </c>
      <c r="BI821" s="12">
        <v>36000</v>
      </c>
      <c r="BJ821" s="12">
        <v>864</v>
      </c>
      <c r="BL821" s="60"/>
      <c r="BN821" s="59"/>
      <c r="BO821" s="6"/>
      <c r="BP821" s="22"/>
      <c r="BW821" s="22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</row>
    <row r="822" spans="1:227" s="2" customFormat="1" ht="12.75" customHeight="1">
      <c r="A822" s="20" t="s">
        <v>142</v>
      </c>
      <c r="B822" s="17" t="s">
        <v>143</v>
      </c>
      <c r="C822" s="49" t="s">
        <v>147</v>
      </c>
      <c r="D822" s="6" t="s">
        <v>813</v>
      </c>
      <c r="E822" s="6" t="s">
        <v>2728</v>
      </c>
      <c r="F822" s="14" t="s">
        <v>2729</v>
      </c>
      <c r="H822" s="22"/>
      <c r="K822" s="117"/>
      <c r="N822" s="15"/>
      <c r="AA822" s="28"/>
      <c r="AL822" s="22"/>
      <c r="AX822" s="59"/>
      <c r="AZ822" s="2" t="s">
        <v>2829</v>
      </c>
      <c r="BA822" s="22" t="s">
        <v>949</v>
      </c>
      <c r="BE822" s="25"/>
      <c r="BF822" s="8"/>
      <c r="BG822" s="12">
        <v>2</v>
      </c>
      <c r="BH822" s="12">
        <v>12</v>
      </c>
      <c r="BI822" s="12">
        <v>75000</v>
      </c>
      <c r="BJ822" s="12">
        <v>1800</v>
      </c>
      <c r="BL822" s="60"/>
      <c r="BN822" s="59"/>
      <c r="BO822" s="6"/>
      <c r="BP822" s="22"/>
      <c r="BW822" s="22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</row>
    <row r="823" spans="1:227" s="2" customFormat="1" ht="12.75" customHeight="1">
      <c r="A823" s="20" t="s">
        <v>142</v>
      </c>
      <c r="B823" s="17" t="s">
        <v>143</v>
      </c>
      <c r="C823" s="49" t="s">
        <v>147</v>
      </c>
      <c r="D823" s="6" t="s">
        <v>813</v>
      </c>
      <c r="E823" s="6" t="s">
        <v>2730</v>
      </c>
      <c r="F823" s="14" t="s">
        <v>2731</v>
      </c>
      <c r="H823" s="22"/>
      <c r="K823" s="117"/>
      <c r="M823" s="4"/>
      <c r="N823" s="15"/>
      <c r="AA823" s="28"/>
      <c r="AL823" s="22"/>
      <c r="AX823" s="59"/>
      <c r="AZ823" s="2" t="s">
        <v>815</v>
      </c>
      <c r="BA823" s="22" t="s">
        <v>949</v>
      </c>
      <c r="BE823" s="25"/>
      <c r="BF823" s="8"/>
      <c r="BG823" s="12">
        <v>2</v>
      </c>
      <c r="BH823" s="12">
        <v>12</v>
      </c>
      <c r="BI823" s="12">
        <v>36000</v>
      </c>
      <c r="BJ823" s="12">
        <v>864</v>
      </c>
      <c r="BL823" s="60"/>
      <c r="BN823" s="59"/>
      <c r="BO823" s="6"/>
      <c r="BP823" s="22"/>
      <c r="BW823" s="22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</row>
    <row r="824" spans="1:227" s="2" customFormat="1" ht="12.75" customHeight="1">
      <c r="A824" s="20" t="s">
        <v>142</v>
      </c>
      <c r="B824" s="17" t="s">
        <v>143</v>
      </c>
      <c r="C824" s="49" t="s">
        <v>147</v>
      </c>
      <c r="D824" s="6" t="s">
        <v>2709</v>
      </c>
      <c r="E824" s="6" t="s">
        <v>2732</v>
      </c>
      <c r="F824" s="14"/>
      <c r="H824" s="22"/>
      <c r="K824" s="117"/>
      <c r="N824" s="15"/>
      <c r="AA824" s="28"/>
      <c r="AL824" s="22"/>
      <c r="AX824" s="59"/>
      <c r="AZ824" s="2" t="s">
        <v>2830</v>
      </c>
      <c r="BA824" s="22" t="s">
        <v>949</v>
      </c>
      <c r="BE824" s="25"/>
      <c r="BF824" s="8"/>
      <c r="BG824" s="12"/>
      <c r="BH824" s="12"/>
      <c r="BI824" s="12"/>
      <c r="BJ824" s="12" t="s">
        <v>2140</v>
      </c>
      <c r="BL824" s="60"/>
      <c r="BN824" s="59"/>
      <c r="BO824" s="6"/>
      <c r="BP824" s="22"/>
      <c r="BW824" s="22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</row>
    <row r="825" spans="1:227" s="2" customFormat="1" ht="12.75" customHeight="1">
      <c r="A825" s="20" t="s">
        <v>142</v>
      </c>
      <c r="B825" s="17" t="s">
        <v>143</v>
      </c>
      <c r="C825" s="49" t="s">
        <v>147</v>
      </c>
      <c r="D825" s="6" t="s">
        <v>2709</v>
      </c>
      <c r="E825" s="6" t="s">
        <v>2733</v>
      </c>
      <c r="F825" s="14"/>
      <c r="H825" s="22"/>
      <c r="K825" s="117"/>
      <c r="N825" s="15"/>
      <c r="AA825" s="28"/>
      <c r="AL825" s="22"/>
      <c r="AX825" s="59"/>
      <c r="AZ825" s="2" t="s">
        <v>2830</v>
      </c>
      <c r="BA825" s="22" t="s">
        <v>949</v>
      </c>
      <c r="BE825" s="25"/>
      <c r="BF825" s="8"/>
      <c r="BG825" s="12"/>
      <c r="BH825" s="12"/>
      <c r="BI825" s="12"/>
      <c r="BJ825" s="12" t="s">
        <v>2140</v>
      </c>
      <c r="BL825" s="60"/>
      <c r="BN825" s="59"/>
      <c r="BO825" s="6"/>
      <c r="BP825" s="22"/>
      <c r="BW825" s="22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</row>
    <row r="826" spans="1:227" s="2" customFormat="1" ht="12.75" customHeight="1">
      <c r="A826" s="20" t="s">
        <v>142</v>
      </c>
      <c r="B826" s="17" t="s">
        <v>143</v>
      </c>
      <c r="C826" s="49" t="s">
        <v>147</v>
      </c>
      <c r="D826" s="6" t="s">
        <v>2709</v>
      </c>
      <c r="E826" s="6" t="s">
        <v>2734</v>
      </c>
      <c r="F826" s="14"/>
      <c r="H826" s="22"/>
      <c r="K826" s="117"/>
      <c r="M826" s="4"/>
      <c r="N826" s="15"/>
      <c r="AA826" s="28"/>
      <c r="AL826" s="22"/>
      <c r="AX826" s="59"/>
      <c r="AZ826" s="2" t="s">
        <v>2830</v>
      </c>
      <c r="BA826" s="22" t="s">
        <v>949</v>
      </c>
      <c r="BE826" s="25"/>
      <c r="BF826" s="8"/>
      <c r="BG826" s="12"/>
      <c r="BH826" s="12"/>
      <c r="BI826" s="12"/>
      <c r="BJ826" s="12" t="s">
        <v>2140</v>
      </c>
      <c r="BL826" s="60"/>
      <c r="BN826" s="59"/>
      <c r="BO826" s="6"/>
      <c r="BP826" s="22"/>
      <c r="BW826" s="22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</row>
    <row r="827" spans="1:227" s="2" customFormat="1" ht="12.75" customHeight="1">
      <c r="A827" s="20" t="s">
        <v>142</v>
      </c>
      <c r="B827" s="17" t="s">
        <v>143</v>
      </c>
      <c r="C827" s="49" t="s">
        <v>147</v>
      </c>
      <c r="D827" s="6" t="s">
        <v>2709</v>
      </c>
      <c r="E827" s="6" t="s">
        <v>2735</v>
      </c>
      <c r="F827" s="14"/>
      <c r="H827" s="22"/>
      <c r="K827" s="117"/>
      <c r="N827" s="15"/>
      <c r="AA827" s="28"/>
      <c r="AL827" s="22"/>
      <c r="AX827" s="59"/>
      <c r="AZ827" s="2" t="s">
        <v>2830</v>
      </c>
      <c r="BA827" s="22" t="s">
        <v>949</v>
      </c>
      <c r="BE827" s="25"/>
      <c r="BF827" s="8"/>
      <c r="BG827" s="12"/>
      <c r="BH827" s="12"/>
      <c r="BI827" s="12"/>
      <c r="BJ827" s="12" t="s">
        <v>2140</v>
      </c>
      <c r="BL827" s="60"/>
      <c r="BN827" s="59"/>
      <c r="BO827" s="6"/>
      <c r="BP827" s="22"/>
      <c r="BW827" s="22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</row>
    <row r="828" spans="1:227" s="2" customFormat="1" ht="12.75" customHeight="1">
      <c r="A828" s="20" t="s">
        <v>142</v>
      </c>
      <c r="B828" s="17" t="s">
        <v>143</v>
      </c>
      <c r="C828" s="49" t="s">
        <v>147</v>
      </c>
      <c r="D828" s="6" t="s">
        <v>2709</v>
      </c>
      <c r="E828" s="6" t="s">
        <v>2736</v>
      </c>
      <c r="F828" s="14"/>
      <c r="H828" s="22"/>
      <c r="K828" s="117"/>
      <c r="N828" s="15"/>
      <c r="AA828" s="28"/>
      <c r="AL828" s="22"/>
      <c r="AX828" s="59"/>
      <c r="AZ828" s="2" t="s">
        <v>2830</v>
      </c>
      <c r="BA828" s="22" t="s">
        <v>949</v>
      </c>
      <c r="BE828" s="25"/>
      <c r="BF828" s="8"/>
      <c r="BG828" s="12"/>
      <c r="BH828" s="12"/>
      <c r="BI828" s="12"/>
      <c r="BJ828" s="12" t="s">
        <v>2140</v>
      </c>
      <c r="BL828" s="60"/>
      <c r="BN828" s="59"/>
      <c r="BO828" s="6"/>
      <c r="BP828" s="22"/>
      <c r="BW828" s="22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</row>
    <row r="829" spans="1:227" s="6" customFormat="1" ht="12.75" customHeight="1">
      <c r="A829" s="20" t="s">
        <v>142</v>
      </c>
      <c r="B829" s="17" t="s">
        <v>143</v>
      </c>
      <c r="C829" s="49" t="s">
        <v>147</v>
      </c>
      <c r="D829" s="6" t="s">
        <v>2710</v>
      </c>
      <c r="E829" s="6" t="s">
        <v>2737</v>
      </c>
      <c r="F829" s="14"/>
      <c r="G829" s="2"/>
      <c r="H829" s="22"/>
      <c r="I829" s="2"/>
      <c r="J829" s="2"/>
      <c r="K829" s="117"/>
      <c r="L829" s="2"/>
      <c r="M829" s="2"/>
      <c r="N829" s="15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8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59"/>
      <c r="AY829" s="2"/>
      <c r="AZ829" s="2" t="s">
        <v>2831</v>
      </c>
      <c r="BA829" s="22" t="s">
        <v>949</v>
      </c>
      <c r="BB829" s="2"/>
      <c r="BC829" s="2"/>
      <c r="BD829" s="2"/>
      <c r="BE829" s="2"/>
      <c r="BF829" s="8"/>
      <c r="BG829" s="12">
        <v>2</v>
      </c>
      <c r="BH829" s="12">
        <v>12</v>
      </c>
      <c r="BI829" s="148">
        <v>12000</v>
      </c>
      <c r="BJ829" s="12" t="s">
        <v>2140</v>
      </c>
      <c r="BK829" s="2"/>
      <c r="BL829" s="60"/>
      <c r="BM829" s="2"/>
      <c r="BN829" s="59"/>
      <c r="BP829" s="22"/>
      <c r="BQ829" s="2"/>
      <c r="BR829" s="2"/>
      <c r="BS829" s="2"/>
      <c r="BT829" s="2"/>
      <c r="BU829" s="2"/>
      <c r="BV829" s="2"/>
      <c r="BW829" s="22"/>
      <c r="DI829" s="2"/>
      <c r="DJ829" s="2"/>
      <c r="DK829" s="2"/>
      <c r="DL829" s="2"/>
      <c r="DM829" s="2"/>
      <c r="DN829" s="2"/>
      <c r="DO829" s="2"/>
    </row>
    <row r="830" spans="1:227" s="6" customFormat="1" ht="12.75" customHeight="1">
      <c r="A830" s="20" t="s">
        <v>142</v>
      </c>
      <c r="B830" s="17" t="s">
        <v>143</v>
      </c>
      <c r="C830" s="49" t="s">
        <v>147</v>
      </c>
      <c r="D830" s="6" t="s">
        <v>2710</v>
      </c>
      <c r="E830" s="6" t="s">
        <v>2738</v>
      </c>
      <c r="F830" s="14"/>
      <c r="G830" s="2"/>
      <c r="H830" s="22"/>
      <c r="I830" s="2"/>
      <c r="J830" s="2"/>
      <c r="K830" s="117"/>
      <c r="L830" s="2"/>
      <c r="M830" s="2"/>
      <c r="N830" s="15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8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59"/>
      <c r="AY830" s="2"/>
      <c r="AZ830" s="2" t="s">
        <v>2832</v>
      </c>
      <c r="BA830" s="22" t="s">
        <v>949</v>
      </c>
      <c r="BB830" s="2"/>
      <c r="BC830" s="2"/>
      <c r="BD830" s="2"/>
      <c r="BE830" s="2"/>
      <c r="BF830" s="8"/>
      <c r="BG830" s="12">
        <v>2</v>
      </c>
      <c r="BH830" s="12">
        <f>BJ830/BI830/BG830*1000</f>
        <v>12</v>
      </c>
      <c r="BI830" s="148">
        <v>12000</v>
      </c>
      <c r="BJ830" s="12">
        <v>288</v>
      </c>
      <c r="BK830" s="2"/>
      <c r="BL830" s="60"/>
      <c r="BM830" s="2"/>
      <c r="BN830" s="59"/>
      <c r="BP830" s="22"/>
      <c r="BQ830" s="2"/>
      <c r="BR830" s="2"/>
      <c r="BS830" s="2"/>
      <c r="BT830" s="2"/>
      <c r="BU830" s="2"/>
      <c r="BV830" s="2"/>
      <c r="BW830" s="22"/>
      <c r="DI830" s="2"/>
      <c r="DJ830" s="2"/>
      <c r="DK830" s="2"/>
      <c r="DL830" s="2"/>
      <c r="DM830" s="2"/>
      <c r="DN830" s="2"/>
      <c r="DO830" s="2"/>
    </row>
    <row r="831" spans="1:227" s="6" customFormat="1" ht="12.75" customHeight="1">
      <c r="A831" s="20" t="s">
        <v>142</v>
      </c>
      <c r="B831" s="17" t="s">
        <v>143</v>
      </c>
      <c r="C831" s="49" t="s">
        <v>147</v>
      </c>
      <c r="D831" s="6" t="s">
        <v>2710</v>
      </c>
      <c r="E831" s="6" t="s">
        <v>2739</v>
      </c>
      <c r="F831" s="14"/>
      <c r="G831" s="2"/>
      <c r="H831" s="22"/>
      <c r="I831" s="2"/>
      <c r="J831" s="2"/>
      <c r="K831" s="117"/>
      <c r="L831" s="2"/>
      <c r="M831" s="4"/>
      <c r="N831" s="15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8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59"/>
      <c r="AY831" s="2"/>
      <c r="AZ831" s="2" t="s">
        <v>2833</v>
      </c>
      <c r="BA831" s="22" t="s">
        <v>949</v>
      </c>
      <c r="BB831" s="2"/>
      <c r="BC831" s="2"/>
      <c r="BD831" s="2"/>
      <c r="BE831" s="2"/>
      <c r="BF831" s="8"/>
      <c r="BG831" s="12">
        <v>2</v>
      </c>
      <c r="BH831" s="12">
        <v>12</v>
      </c>
      <c r="BI831" s="12">
        <v>36000</v>
      </c>
      <c r="BJ831" s="12" t="s">
        <v>2140</v>
      </c>
      <c r="BK831" s="2"/>
      <c r="BL831" s="60"/>
      <c r="BM831" s="2"/>
      <c r="BN831" s="59"/>
      <c r="BP831" s="22"/>
      <c r="BQ831" s="2"/>
      <c r="BR831" s="2"/>
      <c r="BS831" s="2"/>
      <c r="BT831" s="2"/>
      <c r="BU831" s="2"/>
      <c r="BV831" s="2"/>
      <c r="BW831" s="22"/>
      <c r="DI831" s="2"/>
      <c r="DJ831" s="2"/>
      <c r="DK831" s="2"/>
      <c r="DL831" s="2"/>
      <c r="DM831" s="2"/>
      <c r="DN831" s="2"/>
      <c r="DO831" s="2"/>
    </row>
    <row r="832" spans="1:227" s="6" customFormat="1" ht="12.75" customHeight="1">
      <c r="A832" s="20" t="s">
        <v>142</v>
      </c>
      <c r="B832" s="17" t="s">
        <v>143</v>
      </c>
      <c r="C832" s="49" t="s">
        <v>147</v>
      </c>
      <c r="D832" s="6" t="s">
        <v>2710</v>
      </c>
      <c r="E832" s="6" t="s">
        <v>2740</v>
      </c>
      <c r="F832" s="14"/>
      <c r="G832" s="2"/>
      <c r="H832" s="22"/>
      <c r="I832" s="2"/>
      <c r="J832" s="2"/>
      <c r="K832" s="117"/>
      <c r="L832" s="2"/>
      <c r="M832" s="2"/>
      <c r="N832" s="15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8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59"/>
      <c r="AY832" s="2"/>
      <c r="AZ832" s="2" t="s">
        <v>2834</v>
      </c>
      <c r="BA832" s="22" t="s">
        <v>949</v>
      </c>
      <c r="BB832" s="2"/>
      <c r="BC832" s="2"/>
      <c r="BD832" s="2"/>
      <c r="BE832" s="2"/>
      <c r="BF832" s="8"/>
      <c r="BG832" s="12">
        <v>2</v>
      </c>
      <c r="BH832" s="12">
        <f>BJ832/BI832/BG832</f>
        <v>1.2E-2</v>
      </c>
      <c r="BI832" s="12">
        <v>36000</v>
      </c>
      <c r="BJ832" s="12">
        <v>864</v>
      </c>
      <c r="BK832" s="2"/>
      <c r="BL832" s="60"/>
      <c r="BM832" s="2"/>
      <c r="BN832" s="59"/>
      <c r="BP832" s="22"/>
      <c r="BQ832" s="2"/>
      <c r="BR832" s="2"/>
      <c r="BS832" s="2"/>
      <c r="BT832" s="2"/>
      <c r="BU832" s="2"/>
      <c r="BV832" s="2"/>
      <c r="BW832" s="22"/>
      <c r="DI832" s="2"/>
      <c r="DJ832" s="2"/>
      <c r="DK832" s="2"/>
      <c r="DL832" s="2"/>
      <c r="DM832" s="2"/>
      <c r="DN832" s="2"/>
      <c r="DO832" s="2"/>
    </row>
    <row r="833" spans="1:227" s="6" customFormat="1" ht="12.75" customHeight="1">
      <c r="A833" s="20" t="s">
        <v>142</v>
      </c>
      <c r="B833" s="17" t="s">
        <v>143</v>
      </c>
      <c r="C833" s="49" t="s">
        <v>147</v>
      </c>
      <c r="D833" s="6" t="s">
        <v>2710</v>
      </c>
      <c r="E833" s="6" t="s">
        <v>2741</v>
      </c>
      <c r="F833" s="14"/>
      <c r="G833" s="2"/>
      <c r="H833" s="22"/>
      <c r="I833" s="2"/>
      <c r="J833" s="2"/>
      <c r="K833" s="117"/>
      <c r="L833" s="2"/>
      <c r="M833" s="2"/>
      <c r="N833" s="15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8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59"/>
      <c r="AY833" s="2"/>
      <c r="AZ833" s="2" t="s">
        <v>2835</v>
      </c>
      <c r="BA833" s="22" t="s">
        <v>949</v>
      </c>
      <c r="BB833" s="2"/>
      <c r="BC833" s="2"/>
      <c r="BD833" s="2"/>
      <c r="BE833" s="2"/>
      <c r="BF833" s="8"/>
      <c r="BG833" s="12">
        <v>2</v>
      </c>
      <c r="BH833" s="12">
        <v>12</v>
      </c>
      <c r="BI833" s="12">
        <v>50000</v>
      </c>
      <c r="BJ833" s="12">
        <v>1200</v>
      </c>
      <c r="BK833" s="2"/>
      <c r="BL833" s="60"/>
      <c r="BM833" s="2"/>
      <c r="BN833" s="59"/>
      <c r="BP833" s="22"/>
      <c r="BQ833" s="2"/>
      <c r="BR833" s="2"/>
      <c r="BS833" s="2"/>
      <c r="BT833" s="2"/>
      <c r="BU833" s="2"/>
      <c r="BV833" s="2"/>
      <c r="BW833" s="22"/>
      <c r="DI833" s="2"/>
      <c r="DJ833" s="2"/>
      <c r="DK833" s="2"/>
      <c r="DL833" s="2"/>
      <c r="DM833" s="2"/>
      <c r="DN833" s="2"/>
      <c r="DO833" s="2"/>
    </row>
    <row r="834" spans="1:227" s="6" customFormat="1" ht="12.75" customHeight="1">
      <c r="A834" s="20" t="s">
        <v>142</v>
      </c>
      <c r="B834" s="17" t="s">
        <v>143</v>
      </c>
      <c r="C834" s="49" t="s">
        <v>147</v>
      </c>
      <c r="D834" s="6" t="s">
        <v>884</v>
      </c>
      <c r="E834" s="6" t="s">
        <v>2742</v>
      </c>
      <c r="F834" s="14"/>
      <c r="G834" s="2"/>
      <c r="H834" s="22"/>
      <c r="I834" s="2"/>
      <c r="J834" s="2"/>
      <c r="K834" s="117"/>
      <c r="L834" s="2"/>
      <c r="M834" s="2"/>
      <c r="N834" s="15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8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59"/>
      <c r="AY834" s="2"/>
      <c r="AZ834" s="2" t="s">
        <v>2836</v>
      </c>
      <c r="BA834" s="22" t="s">
        <v>949</v>
      </c>
      <c r="BB834" s="2"/>
      <c r="BC834" s="2"/>
      <c r="BD834" s="2"/>
      <c r="BE834" s="2"/>
      <c r="BF834" s="8"/>
      <c r="BG834" s="12">
        <v>4</v>
      </c>
      <c r="BH834" s="12"/>
      <c r="BI834" s="12"/>
      <c r="BJ834" s="12" t="s">
        <v>2140</v>
      </c>
      <c r="BK834" s="2"/>
      <c r="BL834" s="60"/>
      <c r="BM834" s="2"/>
      <c r="BN834" s="59"/>
      <c r="BP834" s="22"/>
      <c r="BQ834" s="2"/>
      <c r="BR834" s="2"/>
      <c r="BS834" s="2"/>
      <c r="BT834" s="2"/>
      <c r="BU834" s="2"/>
      <c r="BV834" s="2"/>
      <c r="BW834" s="22"/>
      <c r="DI834" s="2"/>
      <c r="DJ834" s="2"/>
      <c r="DK834" s="2"/>
      <c r="DL834" s="2"/>
      <c r="DM834" s="2"/>
      <c r="DN834" s="2"/>
      <c r="DO834" s="2"/>
    </row>
    <row r="835" spans="1:227" s="6" customFormat="1" ht="12.75" customHeight="1">
      <c r="A835" s="20" t="s">
        <v>142</v>
      </c>
      <c r="B835" s="17" t="s">
        <v>143</v>
      </c>
      <c r="C835" s="49" t="s">
        <v>147</v>
      </c>
      <c r="D835" s="6" t="s">
        <v>884</v>
      </c>
      <c r="E835" s="6" t="s">
        <v>2743</v>
      </c>
      <c r="F835" s="14"/>
      <c r="G835" s="2"/>
      <c r="H835" s="22"/>
      <c r="I835" s="2"/>
      <c r="J835" s="2"/>
      <c r="K835" s="117"/>
      <c r="L835" s="2"/>
      <c r="M835" s="2"/>
      <c r="N835" s="15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8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59"/>
      <c r="AY835" s="2"/>
      <c r="AZ835" s="2" t="s">
        <v>2837</v>
      </c>
      <c r="BA835" s="22" t="s">
        <v>949</v>
      </c>
      <c r="BB835" s="2"/>
      <c r="BC835" s="2"/>
      <c r="BD835" s="2"/>
      <c r="BE835" s="2"/>
      <c r="BF835" s="8"/>
      <c r="BG835" s="12">
        <v>4</v>
      </c>
      <c r="BH835" s="12">
        <v>12</v>
      </c>
      <c r="BI835" s="12"/>
      <c r="BJ835" s="12" t="s">
        <v>2140</v>
      </c>
      <c r="BK835" s="2"/>
      <c r="BL835" s="60"/>
      <c r="BM835" s="2"/>
      <c r="BN835" s="59"/>
      <c r="BP835" s="22"/>
      <c r="BQ835" s="2"/>
      <c r="BR835" s="2"/>
      <c r="BS835" s="2"/>
      <c r="BT835" s="2"/>
      <c r="BU835" s="2"/>
      <c r="BV835" s="2"/>
      <c r="BW835" s="22"/>
      <c r="DI835" s="2"/>
      <c r="DJ835" s="2"/>
      <c r="DK835" s="2"/>
      <c r="DL835" s="2"/>
      <c r="DM835" s="2"/>
      <c r="DN835" s="2"/>
      <c r="DO835" s="2"/>
    </row>
    <row r="836" spans="1:227" s="6" customFormat="1" ht="12.75" customHeight="1">
      <c r="A836" s="20" t="s">
        <v>142</v>
      </c>
      <c r="B836" s="17" t="s">
        <v>143</v>
      </c>
      <c r="C836" s="49" t="s">
        <v>147</v>
      </c>
      <c r="D836" s="6" t="s">
        <v>884</v>
      </c>
      <c r="E836" s="6" t="s">
        <v>2744</v>
      </c>
      <c r="F836" s="14"/>
      <c r="G836" s="2"/>
      <c r="H836" s="22"/>
      <c r="I836" s="2"/>
      <c r="J836" s="2"/>
      <c r="K836" s="117"/>
      <c r="L836" s="2"/>
      <c r="M836" s="2"/>
      <c r="N836" s="15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8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59"/>
      <c r="AY836" s="2"/>
      <c r="AZ836" s="2" t="s">
        <v>2838</v>
      </c>
      <c r="BA836" s="22" t="s">
        <v>949</v>
      </c>
      <c r="BB836" s="2"/>
      <c r="BC836" s="2"/>
      <c r="BD836" s="2"/>
      <c r="BE836" s="2"/>
      <c r="BF836" s="8"/>
      <c r="BG836" s="12">
        <v>4</v>
      </c>
      <c r="BH836" s="12">
        <v>12</v>
      </c>
      <c r="BI836" s="12"/>
      <c r="BJ836" s="12" t="s">
        <v>2140</v>
      </c>
      <c r="BK836" s="2"/>
      <c r="BL836" s="60"/>
      <c r="BM836" s="2"/>
      <c r="BN836" s="59"/>
      <c r="BP836" s="22"/>
      <c r="BQ836" s="2"/>
      <c r="BR836" s="2"/>
      <c r="BS836" s="2"/>
      <c r="BT836" s="2"/>
      <c r="BU836" s="2"/>
      <c r="BV836" s="2"/>
      <c r="BW836" s="22"/>
      <c r="DI836" s="2"/>
      <c r="DJ836" s="2"/>
      <c r="DK836" s="2"/>
      <c r="DL836" s="2"/>
      <c r="DM836" s="2"/>
      <c r="DN836" s="2"/>
      <c r="DO836" s="2"/>
    </row>
    <row r="837" spans="1:227" s="85" customFormat="1" ht="12.75" customHeight="1">
      <c r="A837" s="20" t="s">
        <v>142</v>
      </c>
      <c r="B837" s="17" t="s">
        <v>143</v>
      </c>
      <c r="C837" s="49" t="s">
        <v>147</v>
      </c>
      <c r="D837" s="6" t="s">
        <v>884</v>
      </c>
      <c r="E837" s="6" t="s">
        <v>2745</v>
      </c>
      <c r="F837" s="14"/>
      <c r="G837" s="2"/>
      <c r="H837" s="22"/>
      <c r="I837" s="2"/>
      <c r="J837" s="2"/>
      <c r="K837" s="117"/>
      <c r="L837" s="2"/>
      <c r="M837" s="2"/>
      <c r="N837" s="15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8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59"/>
      <c r="AY837" s="2"/>
      <c r="AZ837" s="2" t="s">
        <v>2839</v>
      </c>
      <c r="BA837" s="22" t="s">
        <v>949</v>
      </c>
      <c r="BB837" s="2"/>
      <c r="BC837" s="2"/>
      <c r="BD837" s="2"/>
      <c r="BE837" s="2"/>
      <c r="BF837" s="8"/>
      <c r="BG837" s="12">
        <v>4</v>
      </c>
      <c r="BH837" s="12">
        <v>12</v>
      </c>
      <c r="BI837" s="12"/>
      <c r="BJ837" s="12" t="s">
        <v>2140</v>
      </c>
      <c r="BK837" s="2"/>
      <c r="BL837" s="60"/>
      <c r="BM837" s="2"/>
      <c r="BN837" s="59"/>
      <c r="BO837" s="6"/>
      <c r="BP837" s="22"/>
      <c r="BQ837" s="2"/>
      <c r="BR837" s="2"/>
      <c r="BS837" s="2"/>
      <c r="BT837" s="2"/>
      <c r="BU837" s="2"/>
      <c r="BV837" s="2"/>
      <c r="BW837" s="22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2"/>
      <c r="DJ837" s="2"/>
      <c r="DK837" s="2"/>
      <c r="DL837" s="2"/>
      <c r="DM837" s="2"/>
      <c r="DN837" s="2"/>
      <c r="DO837" s="2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/>
      <c r="HP837" s="6"/>
      <c r="HQ837" s="6"/>
      <c r="HR837" s="6"/>
      <c r="HS837" s="6"/>
    </row>
    <row r="838" spans="1:227" s="85" customFormat="1" ht="12.75" customHeight="1">
      <c r="A838" s="20" t="s">
        <v>142</v>
      </c>
      <c r="B838" s="17" t="s">
        <v>143</v>
      </c>
      <c r="C838" s="49" t="s">
        <v>147</v>
      </c>
      <c r="D838" s="6" t="s">
        <v>884</v>
      </c>
      <c r="E838" s="6" t="s">
        <v>2746</v>
      </c>
      <c r="F838" s="14"/>
      <c r="G838" s="2"/>
      <c r="H838" s="22"/>
      <c r="I838" s="2"/>
      <c r="J838" s="2"/>
      <c r="K838" s="117"/>
      <c r="L838" s="2"/>
      <c r="M838" s="2"/>
      <c r="N838" s="15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8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59"/>
      <c r="AY838" s="2"/>
      <c r="AZ838" s="2" t="s">
        <v>2840</v>
      </c>
      <c r="BA838" s="22" t="s">
        <v>949</v>
      </c>
      <c r="BB838" s="2"/>
      <c r="BC838" s="2"/>
      <c r="BD838" s="2"/>
      <c r="BE838" s="2"/>
      <c r="BF838" s="8"/>
      <c r="BG838" s="12"/>
      <c r="BH838" s="12"/>
      <c r="BI838" s="12"/>
      <c r="BJ838" s="12" t="s">
        <v>2140</v>
      </c>
      <c r="BK838" s="2"/>
      <c r="BL838" s="60"/>
      <c r="BM838" s="2"/>
      <c r="BN838" s="59"/>
      <c r="BO838" s="6"/>
      <c r="BP838" s="22"/>
      <c r="BQ838" s="2"/>
      <c r="BR838" s="2"/>
      <c r="BS838" s="2"/>
      <c r="BT838" s="2"/>
      <c r="BU838" s="2"/>
      <c r="BV838" s="2"/>
      <c r="BW838" s="22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2"/>
      <c r="DJ838" s="2"/>
      <c r="DK838" s="2"/>
      <c r="DL838" s="2"/>
      <c r="DM838" s="2"/>
      <c r="DN838" s="2"/>
      <c r="DO838" s="2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</row>
    <row r="839" spans="1:227" s="6" customFormat="1" ht="12.75" customHeight="1">
      <c r="A839" s="20" t="s">
        <v>142</v>
      </c>
      <c r="B839" s="17" t="s">
        <v>143</v>
      </c>
      <c r="C839" s="49" t="s">
        <v>147</v>
      </c>
      <c r="D839" s="6" t="s">
        <v>884</v>
      </c>
      <c r="E839" s="6" t="s">
        <v>2747</v>
      </c>
      <c r="F839" s="14"/>
      <c r="G839" s="2"/>
      <c r="H839" s="22"/>
      <c r="I839" s="2"/>
      <c r="J839" s="2"/>
      <c r="K839" s="117"/>
      <c r="L839" s="2"/>
      <c r="M839" s="2"/>
      <c r="N839" s="15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8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59"/>
      <c r="AY839" s="2"/>
      <c r="AZ839" s="2" t="s">
        <v>2841</v>
      </c>
      <c r="BA839" s="22" t="s">
        <v>949</v>
      </c>
      <c r="BB839" s="2"/>
      <c r="BC839" s="2"/>
      <c r="BD839" s="2"/>
      <c r="BE839" s="2"/>
      <c r="BF839" s="8"/>
      <c r="BG839" s="12"/>
      <c r="BH839" s="12"/>
      <c r="BI839" s="12"/>
      <c r="BJ839" s="12" t="s">
        <v>2140</v>
      </c>
      <c r="BK839" s="2"/>
      <c r="BL839" s="60"/>
      <c r="BM839" s="2"/>
      <c r="BN839" s="59"/>
      <c r="BP839" s="22"/>
      <c r="BQ839" s="2"/>
      <c r="BR839" s="2"/>
      <c r="BS839" s="2"/>
      <c r="BT839" s="2"/>
      <c r="BU839" s="2"/>
      <c r="BV839" s="2"/>
      <c r="BW839" s="22"/>
      <c r="DI839" s="2"/>
      <c r="DJ839" s="2"/>
      <c r="DK839" s="2"/>
      <c r="DL839" s="2"/>
      <c r="DM839" s="2"/>
      <c r="DN839" s="2"/>
      <c r="DO839" s="2"/>
    </row>
    <row r="840" spans="1:227" s="6" customFormat="1" ht="12.75" customHeight="1">
      <c r="A840" s="20" t="s">
        <v>142</v>
      </c>
      <c r="B840" s="17" t="s">
        <v>143</v>
      </c>
      <c r="C840" s="49" t="s">
        <v>147</v>
      </c>
      <c r="D840" s="6" t="s">
        <v>884</v>
      </c>
      <c r="E840" s="6" t="s">
        <v>2748</v>
      </c>
      <c r="F840" s="14"/>
      <c r="G840" s="2"/>
      <c r="H840" s="22"/>
      <c r="I840" s="2"/>
      <c r="J840" s="2"/>
      <c r="K840" s="117"/>
      <c r="L840" s="2"/>
      <c r="M840" s="2"/>
      <c r="N840" s="15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8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59"/>
      <c r="AY840" s="2"/>
      <c r="AZ840" s="2" t="s">
        <v>2842</v>
      </c>
      <c r="BA840" s="22" t="s">
        <v>949</v>
      </c>
      <c r="BB840" s="2"/>
      <c r="BC840" s="2"/>
      <c r="BD840" s="2"/>
      <c r="BE840" s="2"/>
      <c r="BF840" s="8"/>
      <c r="BG840" s="12"/>
      <c r="BH840" s="12"/>
      <c r="BI840" s="12"/>
      <c r="BJ840" s="12" t="s">
        <v>2140</v>
      </c>
      <c r="BK840" s="2"/>
      <c r="BL840" s="60"/>
      <c r="BM840" s="2"/>
      <c r="BN840" s="59"/>
      <c r="BP840" s="22"/>
      <c r="BQ840" s="2"/>
      <c r="BR840" s="2"/>
      <c r="BS840" s="2"/>
      <c r="BT840" s="2"/>
      <c r="BU840" s="2"/>
      <c r="BV840" s="2"/>
      <c r="BW840" s="22"/>
      <c r="DI840" s="2"/>
      <c r="DJ840" s="2"/>
      <c r="DK840" s="2"/>
      <c r="DL840" s="2"/>
      <c r="DM840" s="2"/>
      <c r="DN840" s="2"/>
      <c r="DO840" s="2"/>
    </row>
    <row r="841" spans="1:227" s="6" customFormat="1" ht="12.75" customHeight="1">
      <c r="A841" s="20" t="s">
        <v>142</v>
      </c>
      <c r="B841" s="17" t="s">
        <v>143</v>
      </c>
      <c r="C841" s="49" t="s">
        <v>147</v>
      </c>
      <c r="D841" s="6" t="s">
        <v>884</v>
      </c>
      <c r="E841" s="6" t="s">
        <v>2749</v>
      </c>
      <c r="F841" s="14"/>
      <c r="G841" s="2"/>
      <c r="H841" s="22"/>
      <c r="I841" s="2"/>
      <c r="J841" s="2"/>
      <c r="K841" s="117"/>
      <c r="L841" s="2"/>
      <c r="M841" s="2"/>
      <c r="N841" s="15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8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59"/>
      <c r="AY841" s="2"/>
      <c r="AZ841" s="2" t="s">
        <v>2843</v>
      </c>
      <c r="BA841" s="22" t="s">
        <v>949</v>
      </c>
      <c r="BB841" s="2"/>
      <c r="BC841" s="2"/>
      <c r="BD841" s="2"/>
      <c r="BE841" s="2"/>
      <c r="BF841" s="8"/>
      <c r="BG841" s="12">
        <v>4</v>
      </c>
      <c r="BH841" s="12"/>
      <c r="BI841" s="12"/>
      <c r="BJ841" s="12" t="s">
        <v>2140</v>
      </c>
      <c r="BK841" s="2"/>
      <c r="BL841" s="60"/>
      <c r="BM841" s="2"/>
      <c r="BN841" s="59"/>
      <c r="BP841" s="22"/>
      <c r="BQ841" s="2"/>
      <c r="BR841" s="2"/>
      <c r="BS841" s="2"/>
      <c r="BT841" s="2"/>
      <c r="BU841" s="2"/>
      <c r="BV841" s="2"/>
      <c r="BW841" s="22"/>
      <c r="DI841" s="2"/>
      <c r="DJ841" s="2"/>
      <c r="DK841" s="2"/>
      <c r="DL841" s="2"/>
      <c r="DM841" s="2"/>
      <c r="DN841" s="2"/>
      <c r="DO841" s="2"/>
    </row>
    <row r="842" spans="1:227" s="6" customFormat="1" ht="12.75" customHeight="1">
      <c r="A842" s="20" t="s">
        <v>142</v>
      </c>
      <c r="B842" s="17" t="s">
        <v>143</v>
      </c>
      <c r="C842" s="49" t="s">
        <v>147</v>
      </c>
      <c r="D842" s="6" t="s">
        <v>884</v>
      </c>
      <c r="E842" s="6" t="s">
        <v>2750</v>
      </c>
      <c r="F842" s="14"/>
      <c r="G842" s="2"/>
      <c r="H842" s="22"/>
      <c r="I842" s="2"/>
      <c r="J842" s="2"/>
      <c r="K842" s="117"/>
      <c r="L842" s="2"/>
      <c r="M842" s="2"/>
      <c r="N842" s="15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8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59"/>
      <c r="AY842" s="2"/>
      <c r="AZ842" s="2" t="s">
        <v>2844</v>
      </c>
      <c r="BA842" s="22" t="s">
        <v>949</v>
      </c>
      <c r="BB842" s="2"/>
      <c r="BC842" s="2"/>
      <c r="BD842" s="2"/>
      <c r="BE842" s="2"/>
      <c r="BF842" s="8"/>
      <c r="BG842" s="12">
        <v>8</v>
      </c>
      <c r="BH842" s="12">
        <v>12</v>
      </c>
      <c r="BI842" s="12"/>
      <c r="BJ842" s="12" t="s">
        <v>2140</v>
      </c>
      <c r="BK842" s="2"/>
      <c r="BL842" s="60"/>
      <c r="BM842" s="2"/>
      <c r="BN842" s="59"/>
      <c r="BP842" s="22"/>
      <c r="BQ842" s="2"/>
      <c r="BR842" s="2"/>
      <c r="BS842" s="2"/>
      <c r="BT842" s="2"/>
      <c r="BU842" s="2"/>
      <c r="BV842" s="2"/>
      <c r="BW842" s="22"/>
      <c r="DI842" s="2"/>
      <c r="DJ842" s="2"/>
      <c r="DK842" s="2"/>
      <c r="DL842" s="2"/>
      <c r="DM842" s="2"/>
      <c r="DN842" s="2"/>
      <c r="DO842" s="2"/>
    </row>
    <row r="843" spans="1:227" s="6" customFormat="1" ht="12.75" customHeight="1">
      <c r="A843" s="20" t="s">
        <v>142</v>
      </c>
      <c r="B843" s="17" t="s">
        <v>143</v>
      </c>
      <c r="C843" s="49" t="s">
        <v>147</v>
      </c>
      <c r="D843" s="6" t="s">
        <v>884</v>
      </c>
      <c r="E843" s="6" t="s">
        <v>2751</v>
      </c>
      <c r="F843" s="14"/>
      <c r="G843" s="2"/>
      <c r="H843" s="22"/>
      <c r="I843" s="2"/>
      <c r="J843" s="2"/>
      <c r="K843" s="117"/>
      <c r="L843" s="2"/>
      <c r="M843" s="2"/>
      <c r="N843" s="15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8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59"/>
      <c r="AY843" s="2"/>
      <c r="AZ843" s="2" t="s">
        <v>2845</v>
      </c>
      <c r="BA843" s="22" t="s">
        <v>949</v>
      </c>
      <c r="BB843" s="2"/>
      <c r="BC843" s="2"/>
      <c r="BD843" s="2"/>
      <c r="BE843" s="2"/>
      <c r="BF843" s="8"/>
      <c r="BG843" s="12">
        <v>8</v>
      </c>
      <c r="BH843" s="12">
        <v>6</v>
      </c>
      <c r="BI843" s="12"/>
      <c r="BJ843" s="12" t="s">
        <v>2140</v>
      </c>
      <c r="BK843" s="2"/>
      <c r="BL843" s="60"/>
      <c r="BM843" s="2"/>
      <c r="BN843" s="59"/>
      <c r="BP843" s="22"/>
      <c r="BQ843" s="2"/>
      <c r="BR843" s="2"/>
      <c r="BS843" s="2"/>
      <c r="BT843" s="2"/>
      <c r="BU843" s="2"/>
      <c r="BV843" s="2"/>
      <c r="BW843" s="22"/>
      <c r="DI843" s="2"/>
      <c r="DJ843" s="2"/>
      <c r="DK843" s="2"/>
      <c r="DL843" s="2"/>
      <c r="DM843" s="2"/>
      <c r="DN843" s="2"/>
      <c r="DO843" s="2"/>
    </row>
    <row r="844" spans="1:227" s="6" customFormat="1" ht="12.75" customHeight="1">
      <c r="A844" s="20" t="s">
        <v>142</v>
      </c>
      <c r="B844" s="17" t="s">
        <v>143</v>
      </c>
      <c r="C844" s="49" t="s">
        <v>147</v>
      </c>
      <c r="D844" s="6" t="s">
        <v>884</v>
      </c>
      <c r="E844" s="6" t="s">
        <v>2752</v>
      </c>
      <c r="F844" s="14"/>
      <c r="G844" s="2"/>
      <c r="H844" s="22"/>
      <c r="I844" s="2"/>
      <c r="J844" s="2"/>
      <c r="K844" s="117"/>
      <c r="L844" s="2"/>
      <c r="M844" s="2"/>
      <c r="N844" s="1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8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59"/>
      <c r="AY844" s="2"/>
      <c r="AZ844" s="2" t="s">
        <v>2846</v>
      </c>
      <c r="BA844" s="22" t="s">
        <v>949</v>
      </c>
      <c r="BB844" s="2"/>
      <c r="BC844" s="2"/>
      <c r="BD844" s="2"/>
      <c r="BE844" s="2"/>
      <c r="BF844" s="8"/>
      <c r="BG844" s="12">
        <v>8</v>
      </c>
      <c r="BH844" s="12">
        <v>6</v>
      </c>
      <c r="BI844" s="12"/>
      <c r="BJ844" s="12" t="s">
        <v>2140</v>
      </c>
      <c r="BK844" s="2"/>
      <c r="BL844" s="60"/>
      <c r="BM844" s="2"/>
      <c r="BN844" s="59"/>
      <c r="BP844" s="22"/>
      <c r="BQ844" s="2"/>
      <c r="BR844" s="2"/>
      <c r="BS844" s="2"/>
      <c r="BT844" s="2"/>
      <c r="BU844" s="2"/>
      <c r="BV844" s="2"/>
      <c r="BW844" s="22"/>
      <c r="DI844" s="2"/>
      <c r="DJ844" s="2"/>
      <c r="DK844" s="2"/>
      <c r="DL844" s="2"/>
      <c r="DM844" s="2"/>
      <c r="DN844" s="2"/>
      <c r="DO844" s="2"/>
    </row>
    <row r="845" spans="1:227" s="6" customFormat="1" ht="12.75" customHeight="1">
      <c r="A845" s="20" t="s">
        <v>142</v>
      </c>
      <c r="B845" s="17" t="s">
        <v>143</v>
      </c>
      <c r="C845" s="49" t="s">
        <v>147</v>
      </c>
      <c r="D845" s="6" t="s">
        <v>884</v>
      </c>
      <c r="E845" s="6" t="s">
        <v>2753</v>
      </c>
      <c r="F845" s="14"/>
      <c r="G845" s="2"/>
      <c r="H845" s="22"/>
      <c r="I845" s="2"/>
      <c r="J845" s="2"/>
      <c r="K845" s="117"/>
      <c r="L845" s="2"/>
      <c r="M845" s="2"/>
      <c r="N845" s="1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8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59"/>
      <c r="AY845" s="2"/>
      <c r="AZ845" s="2" t="s">
        <v>2847</v>
      </c>
      <c r="BA845" s="22" t="s">
        <v>949</v>
      </c>
      <c r="BB845" s="2"/>
      <c r="BC845" s="2"/>
      <c r="BD845" s="2"/>
      <c r="BE845" s="2"/>
      <c r="BF845" s="8"/>
      <c r="BG845" s="12">
        <v>8</v>
      </c>
      <c r="BH845" s="12">
        <v>6</v>
      </c>
      <c r="BI845" s="12"/>
      <c r="BJ845" s="12" t="s">
        <v>2140</v>
      </c>
      <c r="BK845" s="2"/>
      <c r="BL845" s="60"/>
      <c r="BM845" s="2"/>
      <c r="BN845" s="59"/>
      <c r="BP845" s="22"/>
      <c r="BQ845" s="2"/>
      <c r="BR845" s="2"/>
      <c r="BS845" s="2"/>
      <c r="BT845" s="2"/>
      <c r="BU845" s="2"/>
      <c r="BV845" s="2"/>
      <c r="BW845" s="22"/>
      <c r="DI845" s="2"/>
      <c r="DJ845" s="2"/>
      <c r="DK845" s="2"/>
      <c r="DL845" s="2"/>
      <c r="DM845" s="2"/>
      <c r="DN845" s="2"/>
      <c r="DO845" s="2"/>
    </row>
    <row r="846" spans="1:227" s="6" customFormat="1" ht="12.75" customHeight="1">
      <c r="A846" s="20" t="s">
        <v>142</v>
      </c>
      <c r="B846" s="17" t="s">
        <v>143</v>
      </c>
      <c r="C846" s="49" t="s">
        <v>147</v>
      </c>
      <c r="D846" s="6" t="s">
        <v>884</v>
      </c>
      <c r="E846" s="6" t="s">
        <v>2754</v>
      </c>
      <c r="F846" s="14"/>
      <c r="G846" s="2"/>
      <c r="H846" s="22"/>
      <c r="I846" s="2"/>
      <c r="J846" s="2"/>
      <c r="K846" s="117"/>
      <c r="L846" s="2"/>
      <c r="M846" s="2"/>
      <c r="N846" s="15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8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59"/>
      <c r="AY846" s="2"/>
      <c r="AZ846" s="2" t="s">
        <v>2848</v>
      </c>
      <c r="BA846" s="22" t="s">
        <v>949</v>
      </c>
      <c r="BB846" s="2"/>
      <c r="BC846" s="2"/>
      <c r="BD846" s="2"/>
      <c r="BE846" s="2"/>
      <c r="BF846" s="8"/>
      <c r="BG846" s="12">
        <v>8</v>
      </c>
      <c r="BH846" s="12">
        <v>6</v>
      </c>
      <c r="BI846" s="12"/>
      <c r="BJ846" s="12" t="s">
        <v>2140</v>
      </c>
      <c r="BK846" s="2"/>
      <c r="BL846" s="60"/>
      <c r="BM846" s="2"/>
      <c r="BN846" s="59"/>
      <c r="BP846" s="22"/>
      <c r="BQ846" s="2"/>
      <c r="BR846" s="2"/>
      <c r="BS846" s="2"/>
      <c r="BT846" s="2"/>
      <c r="BU846" s="2"/>
      <c r="BV846" s="2"/>
      <c r="BW846" s="22"/>
      <c r="DI846" s="2"/>
      <c r="DJ846" s="2"/>
      <c r="DK846" s="2"/>
      <c r="DL846" s="2"/>
      <c r="DM846" s="2"/>
      <c r="DN846" s="2"/>
      <c r="DO846" s="2"/>
    </row>
    <row r="847" spans="1:227" s="6" customFormat="1" ht="12.75" customHeight="1">
      <c r="A847" s="20" t="s">
        <v>142</v>
      </c>
      <c r="B847" s="17" t="s">
        <v>143</v>
      </c>
      <c r="C847" s="49" t="s">
        <v>147</v>
      </c>
      <c r="D847" s="6" t="s">
        <v>884</v>
      </c>
      <c r="E847" s="6" t="s">
        <v>2755</v>
      </c>
      <c r="F847" s="14"/>
      <c r="G847" s="2"/>
      <c r="H847" s="22"/>
      <c r="I847" s="2"/>
      <c r="J847" s="2"/>
      <c r="K847" s="117"/>
      <c r="L847" s="2"/>
      <c r="M847" s="2"/>
      <c r="N847" s="15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8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59"/>
      <c r="AY847" s="2"/>
      <c r="AZ847" s="2" t="s">
        <v>2849</v>
      </c>
      <c r="BA847" s="22" t="s">
        <v>949</v>
      </c>
      <c r="BB847" s="2"/>
      <c r="BC847" s="2"/>
      <c r="BD847" s="2"/>
      <c r="BE847" s="2"/>
      <c r="BF847" s="8"/>
      <c r="BG847" s="12">
        <v>8</v>
      </c>
      <c r="BH847" s="12">
        <v>6</v>
      </c>
      <c r="BI847" s="12"/>
      <c r="BJ847" s="12" t="s">
        <v>2140</v>
      </c>
      <c r="BK847" s="2"/>
      <c r="BL847" s="60"/>
      <c r="BM847" s="2"/>
      <c r="BN847" s="59"/>
      <c r="BP847" s="22"/>
      <c r="BQ847" s="2"/>
      <c r="BR847" s="2"/>
      <c r="BS847" s="2"/>
      <c r="BT847" s="2"/>
      <c r="BU847" s="2"/>
      <c r="BV847" s="2"/>
      <c r="BW847" s="22"/>
      <c r="DI847" s="2"/>
      <c r="DJ847" s="2"/>
      <c r="DK847" s="2"/>
      <c r="DL847" s="2"/>
      <c r="DM847" s="2"/>
      <c r="DN847" s="2"/>
      <c r="DO847" s="2"/>
    </row>
    <row r="848" spans="1:227" s="6" customFormat="1" ht="12.75" customHeight="1">
      <c r="A848" s="20" t="s">
        <v>142</v>
      </c>
      <c r="B848" s="17" t="s">
        <v>143</v>
      </c>
      <c r="C848" s="49" t="s">
        <v>147</v>
      </c>
      <c r="D848" s="6" t="s">
        <v>884</v>
      </c>
      <c r="E848" s="6" t="s">
        <v>2756</v>
      </c>
      <c r="F848" s="14"/>
      <c r="G848" s="2"/>
      <c r="H848" s="22"/>
      <c r="I848" s="2"/>
      <c r="J848" s="2"/>
      <c r="K848" s="117"/>
      <c r="L848" s="2"/>
      <c r="M848" s="2"/>
      <c r="N848" s="15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8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59"/>
      <c r="AY848" s="2"/>
      <c r="AZ848" s="2" t="s">
        <v>2850</v>
      </c>
      <c r="BA848" s="22" t="s">
        <v>949</v>
      </c>
      <c r="BB848" s="2"/>
      <c r="BC848" s="2"/>
      <c r="BD848" s="2"/>
      <c r="BE848" s="2"/>
      <c r="BF848" s="8"/>
      <c r="BG848" s="12">
        <v>8</v>
      </c>
      <c r="BH848" s="12">
        <v>6</v>
      </c>
      <c r="BI848" s="12"/>
      <c r="BJ848" s="12" t="s">
        <v>2140</v>
      </c>
      <c r="BK848" s="2"/>
      <c r="BL848" s="60"/>
      <c r="BM848" s="2"/>
      <c r="BN848" s="59"/>
      <c r="BP848" s="22"/>
      <c r="BQ848" s="2"/>
      <c r="BR848" s="2"/>
      <c r="BS848" s="2"/>
      <c r="BT848" s="2"/>
      <c r="BU848" s="2"/>
      <c r="BV848" s="2"/>
      <c r="BW848" s="22"/>
      <c r="DI848" s="2"/>
      <c r="DJ848" s="2"/>
      <c r="DK848" s="2"/>
      <c r="DL848" s="2"/>
      <c r="DM848" s="2"/>
      <c r="DN848" s="2"/>
      <c r="DO848" s="2"/>
    </row>
    <row r="849" spans="1:119" s="6" customFormat="1" ht="12.75" customHeight="1">
      <c r="A849" s="20" t="s">
        <v>142</v>
      </c>
      <c r="B849" s="17" t="s">
        <v>143</v>
      </c>
      <c r="C849" s="49" t="s">
        <v>147</v>
      </c>
      <c r="D849" s="6" t="s">
        <v>884</v>
      </c>
      <c r="E849" s="6" t="s">
        <v>2757</v>
      </c>
      <c r="F849" s="14"/>
      <c r="G849" s="2"/>
      <c r="H849" s="22"/>
      <c r="I849" s="2"/>
      <c r="J849" s="2"/>
      <c r="K849" s="117"/>
      <c r="L849" s="2"/>
      <c r="M849" s="2"/>
      <c r="N849" s="15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8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59"/>
      <c r="AY849" s="2"/>
      <c r="AZ849" s="2" t="s">
        <v>2851</v>
      </c>
      <c r="BA849" s="2" t="s">
        <v>949</v>
      </c>
      <c r="BB849" s="25"/>
      <c r="BC849" s="2"/>
      <c r="BD849" s="2"/>
      <c r="BE849" s="2"/>
      <c r="BF849" s="8"/>
      <c r="BG849" s="12">
        <v>8</v>
      </c>
      <c r="BH849" s="12">
        <v>6</v>
      </c>
      <c r="BI849" s="12"/>
      <c r="BJ849" s="12" t="s">
        <v>2140</v>
      </c>
      <c r="BK849" s="2"/>
      <c r="BL849" s="60"/>
      <c r="BM849" s="2"/>
      <c r="BN849" s="59"/>
      <c r="BP849" s="22"/>
      <c r="BQ849" s="2"/>
      <c r="BR849" s="2"/>
      <c r="BS849" s="2"/>
      <c r="BT849" s="2"/>
      <c r="BU849" s="2"/>
      <c r="BV849" s="2"/>
      <c r="BW849" s="22"/>
      <c r="DI849" s="2"/>
      <c r="DJ849" s="2"/>
      <c r="DK849" s="2"/>
      <c r="DL849" s="2"/>
      <c r="DM849" s="2"/>
      <c r="DN849" s="2"/>
      <c r="DO849" s="2"/>
    </row>
    <row r="850" spans="1:119" s="6" customFormat="1" ht="12.75" customHeight="1">
      <c r="A850" s="20" t="s">
        <v>142</v>
      </c>
      <c r="B850" s="17" t="s">
        <v>143</v>
      </c>
      <c r="C850" s="49" t="s">
        <v>147</v>
      </c>
      <c r="D850" s="6" t="s">
        <v>2711</v>
      </c>
      <c r="E850" s="6" t="s">
        <v>1976</v>
      </c>
      <c r="F850" s="14" t="s">
        <v>2758</v>
      </c>
      <c r="G850" s="2"/>
      <c r="H850" s="22"/>
      <c r="I850" s="2"/>
      <c r="J850" s="2"/>
      <c r="K850" s="117"/>
      <c r="L850" s="2"/>
      <c r="M850" s="2"/>
      <c r="N850" s="15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8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59"/>
      <c r="AY850" s="2"/>
      <c r="AZ850" s="2" t="s">
        <v>2852</v>
      </c>
      <c r="BA850" s="22" t="s">
        <v>949</v>
      </c>
      <c r="BB850" s="2"/>
      <c r="BC850" s="2"/>
      <c r="BD850" s="2"/>
      <c r="BE850" s="2"/>
      <c r="BF850" s="8"/>
      <c r="BG850" s="12">
        <v>8</v>
      </c>
      <c r="BH850" s="12">
        <v>6</v>
      </c>
      <c r="BI850" s="12">
        <v>220000</v>
      </c>
      <c r="BJ850" s="12">
        <v>10560</v>
      </c>
      <c r="BK850" s="2"/>
      <c r="BL850" s="60"/>
      <c r="BM850" s="2"/>
      <c r="BN850" s="59"/>
      <c r="BP850" s="22"/>
      <c r="BQ850" s="2"/>
      <c r="BR850" s="2"/>
      <c r="BS850" s="2"/>
      <c r="BT850" s="2"/>
      <c r="BU850" s="2"/>
      <c r="BV850" s="2"/>
      <c r="BW850" s="22"/>
      <c r="DI850" s="2"/>
      <c r="DJ850" s="2"/>
      <c r="DK850" s="2"/>
      <c r="DL850" s="2"/>
      <c r="DM850" s="2"/>
      <c r="DN850" s="2"/>
      <c r="DO850" s="2"/>
    </row>
    <row r="851" spans="1:119" s="6" customFormat="1" ht="12.75" customHeight="1">
      <c r="A851" s="20" t="s">
        <v>142</v>
      </c>
      <c r="B851" s="17" t="s">
        <v>143</v>
      </c>
      <c r="C851" s="49" t="s">
        <v>147</v>
      </c>
      <c r="D851" s="6" t="s">
        <v>2711</v>
      </c>
      <c r="E851" s="6" t="s">
        <v>1976</v>
      </c>
      <c r="F851" s="14" t="s">
        <v>2759</v>
      </c>
      <c r="G851" s="2"/>
      <c r="H851" s="22"/>
      <c r="I851" s="2"/>
      <c r="J851" s="2"/>
      <c r="K851" s="117"/>
      <c r="L851" s="2"/>
      <c r="M851" s="2"/>
      <c r="N851" s="15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8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59"/>
      <c r="AY851" s="2"/>
      <c r="AZ851" s="2" t="s">
        <v>2853</v>
      </c>
      <c r="BA851" s="22" t="s">
        <v>949</v>
      </c>
      <c r="BB851" s="2"/>
      <c r="BC851" s="2"/>
      <c r="BD851" s="2"/>
      <c r="BE851" s="2"/>
      <c r="BF851" s="8"/>
      <c r="BG851" s="12">
        <v>8</v>
      </c>
      <c r="BH851" s="12">
        <v>6</v>
      </c>
      <c r="BI851" s="12">
        <v>220000</v>
      </c>
      <c r="BJ851" s="12">
        <v>10560</v>
      </c>
      <c r="BK851" s="2"/>
      <c r="BL851" s="60"/>
      <c r="BM851" s="2"/>
      <c r="BN851" s="59"/>
      <c r="BP851" s="22"/>
      <c r="BQ851" s="2"/>
      <c r="BR851" s="2"/>
      <c r="BS851" s="2"/>
      <c r="BT851" s="2"/>
      <c r="BU851" s="2"/>
      <c r="BV851" s="2"/>
      <c r="BW851" s="22"/>
      <c r="DI851" s="2"/>
      <c r="DJ851" s="2"/>
      <c r="DK851" s="2"/>
      <c r="DL851" s="2"/>
      <c r="DM851" s="2"/>
      <c r="DN851" s="2"/>
      <c r="DO851" s="2"/>
    </row>
    <row r="852" spans="1:119" s="6" customFormat="1" ht="12.75" customHeight="1">
      <c r="A852" s="20" t="s">
        <v>142</v>
      </c>
      <c r="B852" s="17" t="s">
        <v>143</v>
      </c>
      <c r="C852" s="49" t="s">
        <v>147</v>
      </c>
      <c r="D852" s="6" t="s">
        <v>2711</v>
      </c>
      <c r="E852" s="6" t="s">
        <v>1976</v>
      </c>
      <c r="F852" s="14" t="s">
        <v>2760</v>
      </c>
      <c r="G852" s="2"/>
      <c r="H852" s="22"/>
      <c r="I852" s="2"/>
      <c r="J852" s="2"/>
      <c r="K852" s="117"/>
      <c r="L852" s="2"/>
      <c r="M852" s="2"/>
      <c r="N852" s="15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8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59"/>
      <c r="AY852" s="2"/>
      <c r="AZ852" s="2" t="s">
        <v>2854</v>
      </c>
      <c r="BA852" s="22" t="s">
        <v>949</v>
      </c>
      <c r="BB852" s="2"/>
      <c r="BC852" s="2"/>
      <c r="BD852" s="2"/>
      <c r="BE852" s="2"/>
      <c r="BF852" s="8"/>
      <c r="BG852" s="12">
        <v>8</v>
      </c>
      <c r="BH852" s="12">
        <v>6</v>
      </c>
      <c r="BI852" s="12">
        <v>220000</v>
      </c>
      <c r="BJ852" s="12">
        <v>10560</v>
      </c>
      <c r="BK852" s="2"/>
      <c r="BL852" s="60"/>
      <c r="BM852" s="2"/>
      <c r="BN852" s="59"/>
      <c r="BP852" s="22"/>
      <c r="BQ852" s="2"/>
      <c r="BR852" s="2"/>
      <c r="BS852" s="2"/>
      <c r="BT852" s="2"/>
      <c r="BU852" s="2"/>
      <c r="BV852" s="2"/>
      <c r="BW852" s="22"/>
      <c r="DI852" s="2"/>
      <c r="DJ852" s="2"/>
      <c r="DK852" s="2"/>
      <c r="DL852" s="2"/>
      <c r="DM852" s="2"/>
      <c r="DN852" s="2"/>
      <c r="DO852" s="2"/>
    </row>
    <row r="853" spans="1:119" s="6" customFormat="1" ht="12.75" customHeight="1">
      <c r="A853" s="20" t="s">
        <v>142</v>
      </c>
      <c r="B853" s="17" t="s">
        <v>143</v>
      </c>
      <c r="C853" s="49" t="s">
        <v>147</v>
      </c>
      <c r="D853" s="6" t="s">
        <v>2711</v>
      </c>
      <c r="E853" s="6" t="s">
        <v>1976</v>
      </c>
      <c r="F853" s="14" t="s">
        <v>2761</v>
      </c>
      <c r="G853" s="2"/>
      <c r="H853" s="22"/>
      <c r="I853" s="2"/>
      <c r="J853" s="2"/>
      <c r="K853" s="117"/>
      <c r="L853" s="2"/>
      <c r="M853" s="2"/>
      <c r="N853" s="15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8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59"/>
      <c r="AY853" s="2"/>
      <c r="AZ853" s="2" t="s">
        <v>2855</v>
      </c>
      <c r="BA853" s="22" t="s">
        <v>949</v>
      </c>
      <c r="BB853" s="2"/>
      <c r="BC853" s="2"/>
      <c r="BD853" s="2"/>
      <c r="BE853" s="2"/>
      <c r="BF853" s="8"/>
      <c r="BG853" s="12">
        <v>8</v>
      </c>
      <c r="BH853" s="12">
        <v>6</v>
      </c>
      <c r="BI853" s="12">
        <v>220000</v>
      </c>
      <c r="BJ853" s="12">
        <v>10560</v>
      </c>
      <c r="BK853" s="2"/>
      <c r="BL853" s="60"/>
      <c r="BM853" s="2"/>
      <c r="BN853" s="59"/>
      <c r="BP853" s="22"/>
      <c r="BQ853" s="2"/>
      <c r="BR853" s="2"/>
      <c r="BS853" s="2"/>
      <c r="BT853" s="2"/>
      <c r="BU853" s="2"/>
      <c r="BV853" s="2"/>
      <c r="BW853" s="22"/>
      <c r="DI853" s="2"/>
      <c r="DJ853" s="2"/>
      <c r="DK853" s="2"/>
      <c r="DL853" s="2"/>
      <c r="DM853" s="2"/>
      <c r="DN853" s="2"/>
      <c r="DO853" s="2"/>
    </row>
    <row r="854" spans="1:119" s="6" customFormat="1" ht="12.75" customHeight="1">
      <c r="A854" s="20" t="s">
        <v>142</v>
      </c>
      <c r="B854" s="17" t="s">
        <v>143</v>
      </c>
      <c r="C854" s="49" t="s">
        <v>147</v>
      </c>
      <c r="D854" s="6" t="s">
        <v>2711</v>
      </c>
      <c r="E854" s="6" t="s">
        <v>2762</v>
      </c>
      <c r="F854" s="14" t="s">
        <v>2763</v>
      </c>
      <c r="G854" s="2"/>
      <c r="H854" s="22"/>
      <c r="I854" s="2"/>
      <c r="J854" s="2"/>
      <c r="K854" s="117"/>
      <c r="L854" s="2"/>
      <c r="M854" s="2"/>
      <c r="N854" s="15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8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59"/>
      <c r="AY854" s="2"/>
      <c r="AZ854" s="2" t="s">
        <v>2856</v>
      </c>
      <c r="BA854" s="22" t="s">
        <v>949</v>
      </c>
      <c r="BB854" s="2"/>
      <c r="BC854" s="2"/>
      <c r="BD854" s="2"/>
      <c r="BE854" s="2"/>
      <c r="BF854" s="8"/>
      <c r="BG854" s="12">
        <v>8</v>
      </c>
      <c r="BH854" s="12">
        <v>6</v>
      </c>
      <c r="BI854" s="12">
        <v>220000</v>
      </c>
      <c r="BJ854" s="12">
        <v>10560</v>
      </c>
      <c r="BK854" s="2"/>
      <c r="BL854" s="60"/>
      <c r="BM854" s="2"/>
      <c r="BN854" s="59"/>
      <c r="BP854" s="22"/>
      <c r="BQ854" s="2"/>
      <c r="BR854" s="2"/>
      <c r="BS854" s="2"/>
      <c r="BT854" s="2"/>
      <c r="BU854" s="2"/>
      <c r="BV854" s="2"/>
      <c r="BW854" s="22"/>
      <c r="DI854" s="2"/>
      <c r="DJ854" s="2"/>
      <c r="DK854" s="2"/>
      <c r="DL854" s="2"/>
      <c r="DM854" s="2"/>
      <c r="DN854" s="2"/>
      <c r="DO854" s="2"/>
    </row>
    <row r="855" spans="1:119" s="6" customFormat="1" ht="12.75" customHeight="1">
      <c r="A855" s="20" t="s">
        <v>142</v>
      </c>
      <c r="B855" s="17" t="s">
        <v>143</v>
      </c>
      <c r="C855" s="49" t="s">
        <v>147</v>
      </c>
      <c r="D855" s="6" t="s">
        <v>2711</v>
      </c>
      <c r="E855" s="6" t="s">
        <v>2762</v>
      </c>
      <c r="F855" s="14" t="s">
        <v>2764</v>
      </c>
      <c r="G855" s="2"/>
      <c r="H855" s="22"/>
      <c r="I855" s="2"/>
      <c r="J855" s="2"/>
      <c r="K855" s="117"/>
      <c r="L855" s="2"/>
      <c r="M855" s="2"/>
      <c r="N855" s="15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8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59"/>
      <c r="AY855" s="2"/>
      <c r="AZ855" s="2" t="s">
        <v>2856</v>
      </c>
      <c r="BA855" s="22" t="s">
        <v>949</v>
      </c>
      <c r="BB855" s="2"/>
      <c r="BC855" s="2"/>
      <c r="BD855" s="2"/>
      <c r="BE855" s="2"/>
      <c r="BF855" s="8"/>
      <c r="BG855" s="12">
        <v>8</v>
      </c>
      <c r="BH855" s="12">
        <v>6</v>
      </c>
      <c r="BI855" s="12">
        <v>220000</v>
      </c>
      <c r="BJ855" s="12">
        <v>10560</v>
      </c>
      <c r="BK855" s="2"/>
      <c r="BL855" s="60"/>
      <c r="BM855" s="2"/>
      <c r="BN855" s="59"/>
      <c r="BP855" s="22"/>
      <c r="BQ855" s="2"/>
      <c r="BR855" s="2"/>
      <c r="BS855" s="2"/>
      <c r="BT855" s="2"/>
      <c r="BU855" s="2"/>
      <c r="BV855" s="2"/>
      <c r="BW855" s="22"/>
      <c r="DI855" s="2"/>
      <c r="DJ855" s="2"/>
      <c r="DK855" s="2"/>
      <c r="DL855" s="2"/>
      <c r="DM855" s="2"/>
      <c r="DN855" s="2"/>
      <c r="DO855" s="2"/>
    </row>
    <row r="856" spans="1:119" s="6" customFormat="1" ht="12.75" customHeight="1">
      <c r="A856" s="20" t="s">
        <v>142</v>
      </c>
      <c r="B856" s="17" t="s">
        <v>143</v>
      </c>
      <c r="C856" s="49" t="s">
        <v>147</v>
      </c>
      <c r="D856" s="6" t="s">
        <v>2711</v>
      </c>
      <c r="E856" s="6" t="s">
        <v>2762</v>
      </c>
      <c r="F856" s="14" t="s">
        <v>2765</v>
      </c>
      <c r="G856" s="2"/>
      <c r="H856" s="22"/>
      <c r="I856" s="2"/>
      <c r="J856" s="2"/>
      <c r="K856" s="117"/>
      <c r="L856" s="2"/>
      <c r="M856" s="2"/>
      <c r="N856" s="1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8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59"/>
      <c r="AY856" s="2"/>
      <c r="AZ856" s="2" t="s">
        <v>2856</v>
      </c>
      <c r="BA856" s="22" t="s">
        <v>949</v>
      </c>
      <c r="BB856" s="2"/>
      <c r="BC856" s="2"/>
      <c r="BD856" s="2"/>
      <c r="BE856" s="2"/>
      <c r="BF856" s="8"/>
      <c r="BG856" s="12">
        <v>8</v>
      </c>
      <c r="BH856" s="12">
        <v>6</v>
      </c>
      <c r="BI856" s="12">
        <v>220000</v>
      </c>
      <c r="BJ856" s="12">
        <v>10560</v>
      </c>
      <c r="BK856" s="2"/>
      <c r="BL856" s="60"/>
      <c r="BM856" s="2"/>
      <c r="BN856" s="59"/>
      <c r="BP856" s="22"/>
      <c r="BQ856" s="2"/>
      <c r="BR856" s="2"/>
      <c r="BS856" s="2"/>
      <c r="BT856" s="2"/>
      <c r="BU856" s="2"/>
      <c r="BV856" s="2"/>
      <c r="BW856" s="22"/>
      <c r="DI856" s="2"/>
      <c r="DJ856" s="2"/>
      <c r="DK856" s="2"/>
      <c r="DL856" s="2"/>
      <c r="DM856" s="2"/>
      <c r="DN856" s="2"/>
      <c r="DO856" s="2"/>
    </row>
    <row r="857" spans="1:119" s="6" customFormat="1" ht="12.75" customHeight="1">
      <c r="A857" s="20" t="s">
        <v>142</v>
      </c>
      <c r="B857" s="17" t="s">
        <v>143</v>
      </c>
      <c r="C857" s="49" t="s">
        <v>147</v>
      </c>
      <c r="D857" s="6" t="s">
        <v>2711</v>
      </c>
      <c r="E857" s="6" t="s">
        <v>2762</v>
      </c>
      <c r="F857" s="14" t="s">
        <v>2766</v>
      </c>
      <c r="G857" s="2"/>
      <c r="H857" s="22"/>
      <c r="I857" s="2"/>
      <c r="J857" s="2"/>
      <c r="K857" s="117"/>
      <c r="L857" s="2"/>
      <c r="M857" s="2"/>
      <c r="N857" s="1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8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59"/>
      <c r="AY857" s="2"/>
      <c r="AZ857" s="2" t="s">
        <v>2856</v>
      </c>
      <c r="BA857" s="22" t="s">
        <v>949</v>
      </c>
      <c r="BB857" s="2"/>
      <c r="BC857" s="2"/>
      <c r="BD857" s="2"/>
      <c r="BE857" s="2"/>
      <c r="BF857" s="8"/>
      <c r="BG857" s="12">
        <v>8</v>
      </c>
      <c r="BH857" s="12">
        <v>6</v>
      </c>
      <c r="BI857" s="12">
        <v>220000</v>
      </c>
      <c r="BJ857" s="12">
        <v>10560</v>
      </c>
      <c r="BK857" s="2"/>
      <c r="BL857" s="60"/>
      <c r="BM857" s="2"/>
      <c r="BN857" s="59"/>
      <c r="BP857" s="22"/>
      <c r="BQ857" s="2"/>
      <c r="BR857" s="2"/>
      <c r="BS857" s="2"/>
      <c r="BT857" s="2"/>
      <c r="BU857" s="2"/>
      <c r="BV857" s="2"/>
      <c r="BW857" s="22"/>
      <c r="DI857" s="2"/>
      <c r="DJ857" s="2"/>
      <c r="DK857" s="2"/>
      <c r="DL857" s="2"/>
      <c r="DM857" s="2"/>
      <c r="DN857" s="2"/>
      <c r="DO857" s="2"/>
    </row>
    <row r="858" spans="1:119" s="6" customFormat="1" ht="12.75" customHeight="1">
      <c r="A858" s="20" t="s">
        <v>142</v>
      </c>
      <c r="B858" s="17" t="s">
        <v>143</v>
      </c>
      <c r="C858" s="49" t="s">
        <v>147</v>
      </c>
      <c r="D858" s="6" t="s">
        <v>2712</v>
      </c>
      <c r="E858" s="6" t="s">
        <v>2767</v>
      </c>
      <c r="F858" s="173"/>
      <c r="G858" s="2"/>
      <c r="H858" s="22"/>
      <c r="I858" s="2"/>
      <c r="J858" s="2"/>
      <c r="K858" s="117"/>
      <c r="L858" s="2"/>
      <c r="M858" s="2"/>
      <c r="N858" s="1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8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2"/>
      <c r="AM858" s="25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59"/>
      <c r="AY858" s="2"/>
      <c r="AZ858" s="2" t="s">
        <v>2857</v>
      </c>
      <c r="BA858" s="22" t="s">
        <v>949</v>
      </c>
      <c r="BB858" s="2"/>
      <c r="BC858" s="2"/>
      <c r="BD858" s="2"/>
      <c r="BE858" s="2"/>
      <c r="BF858" s="8"/>
      <c r="BG858" s="12"/>
      <c r="BH858" s="12">
        <v>6</v>
      </c>
      <c r="BI858" s="12"/>
      <c r="BJ858" s="12" t="s">
        <v>2140</v>
      </c>
      <c r="BK858" s="2"/>
      <c r="BL858" s="60"/>
      <c r="BM858" s="2"/>
      <c r="BN858" s="59"/>
      <c r="BP858" s="22"/>
      <c r="BQ858" s="2"/>
      <c r="BR858" s="2"/>
      <c r="BS858" s="2"/>
      <c r="BT858" s="2"/>
      <c r="BU858" s="2"/>
      <c r="BV858" s="2"/>
      <c r="BW858" s="22"/>
      <c r="DI858" s="2"/>
      <c r="DJ858" s="2"/>
      <c r="DK858" s="2"/>
      <c r="DL858" s="2"/>
      <c r="DM858" s="2"/>
      <c r="DN858" s="2"/>
      <c r="DO858" s="2"/>
    </row>
    <row r="859" spans="1:119" s="6" customFormat="1" ht="12.75" customHeight="1">
      <c r="A859" s="20" t="s">
        <v>142</v>
      </c>
      <c r="B859" s="17" t="s">
        <v>143</v>
      </c>
      <c r="C859" s="49" t="s">
        <v>147</v>
      </c>
      <c r="D859" s="6" t="s">
        <v>2712</v>
      </c>
      <c r="E859" s="6" t="s">
        <v>2768</v>
      </c>
      <c r="F859" s="14"/>
      <c r="G859" s="2"/>
      <c r="H859" s="22"/>
      <c r="I859" s="2"/>
      <c r="J859" s="2"/>
      <c r="K859" s="117"/>
      <c r="L859" s="2"/>
      <c r="M859" s="2"/>
      <c r="N859" s="1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8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2"/>
      <c r="AM859" s="25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59"/>
      <c r="AY859" s="2"/>
      <c r="AZ859" s="2" t="s">
        <v>2858</v>
      </c>
      <c r="BA859" s="22" t="s">
        <v>949</v>
      </c>
      <c r="BB859" s="2"/>
      <c r="BC859" s="2"/>
      <c r="BD859" s="2"/>
      <c r="BE859" s="2"/>
      <c r="BF859" s="8"/>
      <c r="BG859" s="12"/>
      <c r="BH859" s="12"/>
      <c r="BI859" s="12"/>
      <c r="BJ859" s="12" t="s">
        <v>2140</v>
      </c>
      <c r="BK859" s="2"/>
      <c r="BL859" s="60"/>
      <c r="BM859" s="2"/>
      <c r="BN859" s="59"/>
      <c r="BP859" s="22"/>
      <c r="BQ859" s="2"/>
      <c r="BR859" s="2"/>
      <c r="BS859" s="2"/>
      <c r="BT859" s="2"/>
      <c r="BU859" s="2"/>
      <c r="BV859" s="2"/>
      <c r="BW859" s="22"/>
      <c r="DI859" s="2"/>
      <c r="DJ859" s="2"/>
      <c r="DK859" s="2"/>
      <c r="DL859" s="2"/>
      <c r="DM859" s="2"/>
      <c r="DN859" s="2"/>
      <c r="DO859" s="2"/>
    </row>
    <row r="860" spans="1:119" s="6" customFormat="1" ht="12.75" customHeight="1">
      <c r="A860" s="20" t="s">
        <v>142</v>
      </c>
      <c r="B860" s="17" t="s">
        <v>143</v>
      </c>
      <c r="C860" s="49" t="s">
        <v>147</v>
      </c>
      <c r="D860" s="6" t="s">
        <v>2712</v>
      </c>
      <c r="E860" s="6" t="s">
        <v>2769</v>
      </c>
      <c r="F860" s="14"/>
      <c r="G860" s="2"/>
      <c r="H860" s="22"/>
      <c r="I860" s="2"/>
      <c r="J860" s="2"/>
      <c r="K860" s="117"/>
      <c r="L860" s="2"/>
      <c r="M860" s="2"/>
      <c r="N860" s="15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8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2"/>
      <c r="AM860" s="25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59"/>
      <c r="AY860" s="2"/>
      <c r="AZ860" s="2" t="s">
        <v>2859</v>
      </c>
      <c r="BA860" s="22" t="s">
        <v>949</v>
      </c>
      <c r="BB860" s="2"/>
      <c r="BC860" s="2"/>
      <c r="BD860" s="2"/>
      <c r="BE860" s="2"/>
      <c r="BF860" s="8"/>
      <c r="BG860" s="12"/>
      <c r="BH860" s="12"/>
      <c r="BI860" s="12"/>
      <c r="BJ860" s="12" t="s">
        <v>2140</v>
      </c>
      <c r="BK860" s="2"/>
      <c r="BL860" s="60"/>
      <c r="BM860" s="2"/>
      <c r="BN860" s="59"/>
      <c r="BP860" s="22"/>
      <c r="BQ860" s="2"/>
      <c r="BR860" s="2"/>
      <c r="BS860" s="2"/>
      <c r="BT860" s="2"/>
      <c r="BU860" s="2"/>
      <c r="BV860" s="2"/>
      <c r="BW860" s="22"/>
      <c r="DI860" s="2"/>
      <c r="DJ860" s="2"/>
      <c r="DK860" s="2"/>
      <c r="DL860" s="2"/>
      <c r="DM860" s="2"/>
      <c r="DN860" s="2"/>
      <c r="DO860" s="2"/>
    </row>
    <row r="861" spans="1:119" s="6" customFormat="1" ht="12.75" customHeight="1">
      <c r="A861" s="20" t="s">
        <v>142</v>
      </c>
      <c r="B861" s="17" t="s">
        <v>143</v>
      </c>
      <c r="C861" s="49" t="s">
        <v>147</v>
      </c>
      <c r="D861" s="6" t="s">
        <v>2712</v>
      </c>
      <c r="E861" s="6" t="s">
        <v>2770</v>
      </c>
      <c r="F861" s="14"/>
      <c r="G861" s="2"/>
      <c r="H861" s="22"/>
      <c r="I861" s="2"/>
      <c r="J861" s="2"/>
      <c r="K861" s="117"/>
      <c r="L861" s="2"/>
      <c r="M861" s="2"/>
      <c r="N861" s="15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8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2"/>
      <c r="AM861" s="25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59"/>
      <c r="AY861" s="2"/>
      <c r="AZ861" s="2" t="s">
        <v>2860</v>
      </c>
      <c r="BA861" s="22" t="s">
        <v>949</v>
      </c>
      <c r="BB861" s="25"/>
      <c r="BC861" s="2"/>
      <c r="BD861" s="2"/>
      <c r="BE861" s="2"/>
      <c r="BF861" s="8"/>
      <c r="BG861" s="12"/>
      <c r="BH861" s="12"/>
      <c r="BI861" s="12"/>
      <c r="BJ861" s="12" t="s">
        <v>2140</v>
      </c>
      <c r="BK861" s="2"/>
      <c r="BL861" s="60"/>
      <c r="BM861" s="2"/>
      <c r="BN861" s="59"/>
      <c r="BP861" s="22"/>
      <c r="BQ861" s="2"/>
      <c r="BR861" s="2"/>
      <c r="BS861" s="2"/>
      <c r="BT861" s="2"/>
      <c r="BU861" s="2"/>
      <c r="BV861" s="2"/>
      <c r="BW861" s="22"/>
      <c r="DI861" s="2"/>
      <c r="DJ861" s="2"/>
      <c r="DK861" s="2"/>
      <c r="DL861" s="2"/>
      <c r="DM861" s="2"/>
      <c r="DN861" s="2"/>
      <c r="DO861" s="2"/>
    </row>
    <row r="862" spans="1:119" s="6" customFormat="1" ht="12.75" customHeight="1">
      <c r="A862" s="20" t="s">
        <v>142</v>
      </c>
      <c r="B862" s="17" t="s">
        <v>143</v>
      </c>
      <c r="C862" s="49" t="s">
        <v>147</v>
      </c>
      <c r="D862" s="6" t="s">
        <v>824</v>
      </c>
      <c r="E862" s="6" t="s">
        <v>2771</v>
      </c>
      <c r="F862" s="14" t="s">
        <v>2772</v>
      </c>
      <c r="G862" s="2"/>
      <c r="H862" s="22"/>
      <c r="I862" s="2"/>
      <c r="J862" s="2"/>
      <c r="K862" s="117"/>
      <c r="L862" s="2"/>
      <c r="M862" s="2"/>
      <c r="N862" s="1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8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2"/>
      <c r="AM862" s="25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59"/>
      <c r="AY862" s="2"/>
      <c r="AZ862" s="2" t="s">
        <v>2861</v>
      </c>
      <c r="BA862" s="22" t="s">
        <v>949</v>
      </c>
      <c r="BB862" s="25"/>
      <c r="BC862" s="2"/>
      <c r="BD862" s="2"/>
      <c r="BE862" s="2"/>
      <c r="BF862" s="8"/>
      <c r="BG862" s="12">
        <v>2</v>
      </c>
      <c r="BH862" s="12">
        <v>12</v>
      </c>
      <c r="BI862" s="12">
        <v>12000</v>
      </c>
      <c r="BJ862" s="12">
        <v>288</v>
      </c>
      <c r="BK862" s="2"/>
      <c r="BL862" s="60"/>
      <c r="BM862" s="2"/>
      <c r="BN862" s="59"/>
      <c r="BP862" s="22"/>
      <c r="BQ862" s="2"/>
      <c r="BR862" s="2"/>
      <c r="BS862" s="2"/>
      <c r="BT862" s="2"/>
      <c r="BU862" s="2"/>
      <c r="BV862" s="2"/>
      <c r="BW862" s="22"/>
      <c r="DI862" s="2"/>
      <c r="DJ862" s="2"/>
      <c r="DK862" s="2"/>
      <c r="DL862" s="2"/>
      <c r="DM862" s="2"/>
      <c r="DN862" s="2"/>
      <c r="DO862" s="2"/>
    </row>
    <row r="863" spans="1:119" s="6" customFormat="1" ht="12.75" customHeight="1">
      <c r="A863" s="20" t="s">
        <v>142</v>
      </c>
      <c r="B863" s="17" t="s">
        <v>143</v>
      </c>
      <c r="C863" s="49" t="s">
        <v>147</v>
      </c>
      <c r="D863" s="6" t="s">
        <v>824</v>
      </c>
      <c r="E863" s="6" t="s">
        <v>2773</v>
      </c>
      <c r="F863" s="14" t="s">
        <v>2774</v>
      </c>
      <c r="G863" s="2"/>
      <c r="H863" s="22"/>
      <c r="I863" s="2"/>
      <c r="J863" s="2"/>
      <c r="K863" s="117"/>
      <c r="L863" s="2"/>
      <c r="M863" s="2"/>
      <c r="N863" s="1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8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2"/>
      <c r="AM863" s="25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59"/>
      <c r="AY863" s="2"/>
      <c r="AZ863" s="2" t="s">
        <v>2862</v>
      </c>
      <c r="BA863" s="22" t="s">
        <v>949</v>
      </c>
      <c r="BB863" s="25"/>
      <c r="BC863" s="2"/>
      <c r="BD863" s="2"/>
      <c r="BE863" s="2"/>
      <c r="BF863" s="8"/>
      <c r="BG863" s="12">
        <v>2</v>
      </c>
      <c r="BH863" s="12">
        <v>12</v>
      </c>
      <c r="BI863" s="12">
        <v>12000</v>
      </c>
      <c r="BJ863" s="12">
        <v>288</v>
      </c>
      <c r="BK863" s="2"/>
      <c r="BL863" s="60"/>
      <c r="BM863" s="2"/>
      <c r="BN863" s="59"/>
      <c r="BP863" s="22"/>
      <c r="BQ863" s="2"/>
      <c r="BR863" s="2"/>
      <c r="BS863" s="2"/>
      <c r="BT863" s="2"/>
      <c r="BU863" s="2"/>
      <c r="BV863" s="2"/>
      <c r="BW863" s="22"/>
      <c r="DI863" s="2"/>
      <c r="DJ863" s="2"/>
      <c r="DK863" s="2"/>
      <c r="DL863" s="2"/>
      <c r="DM863" s="2"/>
      <c r="DN863" s="2"/>
      <c r="DO863" s="2"/>
    </row>
    <row r="864" spans="1:119" s="6" customFormat="1" ht="12.75" customHeight="1">
      <c r="A864" s="20" t="s">
        <v>142</v>
      </c>
      <c r="B864" s="17" t="s">
        <v>143</v>
      </c>
      <c r="C864" s="49" t="s">
        <v>147</v>
      </c>
      <c r="D864" s="6" t="s">
        <v>824</v>
      </c>
      <c r="E864" s="6" t="s">
        <v>2775</v>
      </c>
      <c r="F864" s="14" t="s">
        <v>2776</v>
      </c>
      <c r="G864" s="2"/>
      <c r="H864" s="22"/>
      <c r="I864" s="2"/>
      <c r="J864" s="2"/>
      <c r="K864" s="117"/>
      <c r="L864" s="2"/>
      <c r="M864" s="2"/>
      <c r="N864" s="1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8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2"/>
      <c r="AM864" s="25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59"/>
      <c r="AY864" s="2"/>
      <c r="AZ864" s="2" t="s">
        <v>2863</v>
      </c>
      <c r="BA864" s="22" t="s">
        <v>949</v>
      </c>
      <c r="BB864" s="25"/>
      <c r="BC864" s="2"/>
      <c r="BD864" s="2"/>
      <c r="BE864" s="2"/>
      <c r="BF864" s="8"/>
      <c r="BG864" s="12">
        <v>2</v>
      </c>
      <c r="BH864" s="12">
        <v>12</v>
      </c>
      <c r="BI864" s="12">
        <v>34000</v>
      </c>
      <c r="BJ864" s="12">
        <v>816</v>
      </c>
      <c r="BK864" s="2"/>
      <c r="BL864" s="60"/>
      <c r="BM864" s="2"/>
      <c r="BN864" s="59"/>
      <c r="BP864" s="22"/>
      <c r="BQ864" s="2"/>
      <c r="BR864" s="2"/>
      <c r="BS864" s="2"/>
      <c r="BT864" s="2"/>
      <c r="BU864" s="2"/>
      <c r="BV864" s="2"/>
      <c r="BW864" s="22"/>
      <c r="DI864" s="2"/>
      <c r="DJ864" s="2"/>
      <c r="DK864" s="2"/>
      <c r="DL864" s="2"/>
      <c r="DM864" s="2"/>
      <c r="DN864" s="2"/>
      <c r="DO864" s="2"/>
    </row>
    <row r="865" spans="1:119" s="6" customFormat="1" ht="12.75" customHeight="1">
      <c r="A865" s="20" t="s">
        <v>142</v>
      </c>
      <c r="B865" s="17" t="s">
        <v>143</v>
      </c>
      <c r="C865" s="49" t="s">
        <v>147</v>
      </c>
      <c r="D865" s="6" t="s">
        <v>824</v>
      </c>
      <c r="E865" s="6" t="s">
        <v>2777</v>
      </c>
      <c r="F865" s="14" t="s">
        <v>2778</v>
      </c>
      <c r="G865" s="2"/>
      <c r="H865" s="22"/>
      <c r="I865" s="2"/>
      <c r="J865" s="2"/>
      <c r="K865" s="117"/>
      <c r="L865" s="2"/>
      <c r="M865" s="2"/>
      <c r="N865" s="1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8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2"/>
      <c r="AM865" s="25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59"/>
      <c r="AY865" s="2"/>
      <c r="AZ865" s="2" t="s">
        <v>2864</v>
      </c>
      <c r="BA865" s="22" t="s">
        <v>949</v>
      </c>
      <c r="BB865" s="25"/>
      <c r="BC865" s="2"/>
      <c r="BD865" s="2"/>
      <c r="BE865" s="2"/>
      <c r="BF865" s="8"/>
      <c r="BG865" s="12">
        <v>2</v>
      </c>
      <c r="BH865" s="12">
        <v>12</v>
      </c>
      <c r="BI865" s="12">
        <v>12000</v>
      </c>
      <c r="BJ865" s="12">
        <v>288</v>
      </c>
      <c r="BK865" s="2"/>
      <c r="BL865" s="60"/>
      <c r="BM865" s="2"/>
      <c r="BN865" s="59"/>
      <c r="BP865" s="22"/>
      <c r="BQ865" s="2"/>
      <c r="BR865" s="2"/>
      <c r="BS865" s="2"/>
      <c r="BT865" s="2"/>
      <c r="BU865" s="2"/>
      <c r="BV865" s="2"/>
      <c r="BW865" s="22"/>
      <c r="DI865" s="2"/>
      <c r="DJ865" s="2"/>
      <c r="DK865" s="2"/>
      <c r="DL865" s="2"/>
      <c r="DM865" s="2"/>
      <c r="DN865" s="2"/>
      <c r="DO865" s="2"/>
    </row>
    <row r="866" spans="1:119" s="6" customFormat="1" ht="12.75" customHeight="1">
      <c r="A866" s="20" t="s">
        <v>142</v>
      </c>
      <c r="B866" s="17" t="s">
        <v>143</v>
      </c>
      <c r="C866" s="49" t="s">
        <v>147</v>
      </c>
      <c r="D866" s="6" t="s">
        <v>824</v>
      </c>
      <c r="E866" s="6" t="s">
        <v>2779</v>
      </c>
      <c r="F866" s="14" t="s">
        <v>2780</v>
      </c>
      <c r="G866" s="2"/>
      <c r="H866" s="22"/>
      <c r="I866" s="2"/>
      <c r="J866" s="2"/>
      <c r="K866" s="117"/>
      <c r="L866" s="2"/>
      <c r="M866" s="2"/>
      <c r="N866" s="15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8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2"/>
      <c r="AM866" s="25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59"/>
      <c r="AY866" s="2"/>
      <c r="AZ866" s="2" t="s">
        <v>2865</v>
      </c>
      <c r="BA866" s="22" t="s">
        <v>949</v>
      </c>
      <c r="BB866" s="25"/>
      <c r="BC866" s="2"/>
      <c r="BD866" s="2"/>
      <c r="BE866" s="2"/>
      <c r="BF866" s="8"/>
      <c r="BG866" s="12">
        <v>2</v>
      </c>
      <c r="BH866" s="12">
        <v>12</v>
      </c>
      <c r="BI866" s="12">
        <v>36000</v>
      </c>
      <c r="BJ866" s="12">
        <v>864</v>
      </c>
      <c r="BK866" s="2"/>
      <c r="BL866" s="60"/>
      <c r="BM866" s="2"/>
      <c r="BN866" s="59"/>
      <c r="BP866" s="2"/>
      <c r="BQ866" s="2"/>
      <c r="BR866" s="2"/>
      <c r="BS866" s="2"/>
      <c r="BT866" s="2"/>
      <c r="BU866" s="2"/>
      <c r="BV866" s="2"/>
      <c r="BW866" s="22"/>
      <c r="DI866" s="2"/>
      <c r="DJ866" s="2"/>
      <c r="DK866" s="2"/>
      <c r="DL866" s="2"/>
      <c r="DM866" s="2"/>
      <c r="DN866" s="2"/>
      <c r="DO866" s="2"/>
    </row>
    <row r="867" spans="1:119" s="6" customFormat="1" ht="12.75" customHeight="1">
      <c r="A867" s="20" t="s">
        <v>142</v>
      </c>
      <c r="B867" s="17" t="s">
        <v>143</v>
      </c>
      <c r="C867" s="49" t="s">
        <v>147</v>
      </c>
      <c r="D867" s="6" t="s">
        <v>824</v>
      </c>
      <c r="E867" s="6" t="s">
        <v>825</v>
      </c>
      <c r="F867" s="14" t="s">
        <v>2781</v>
      </c>
      <c r="G867" s="2"/>
      <c r="H867" s="22"/>
      <c r="I867" s="2"/>
      <c r="J867" s="2"/>
      <c r="K867" s="117"/>
      <c r="L867" s="2"/>
      <c r="M867" s="2"/>
      <c r="N867" s="15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8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2"/>
      <c r="AM867" s="25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59"/>
      <c r="AY867" s="2"/>
      <c r="AZ867" s="2" t="s">
        <v>2866</v>
      </c>
      <c r="BA867" s="22" t="s">
        <v>949</v>
      </c>
      <c r="BB867" s="25"/>
      <c r="BC867" s="2"/>
      <c r="BD867" s="2"/>
      <c r="BE867" s="2"/>
      <c r="BF867" s="8"/>
      <c r="BG867" s="12">
        <v>2</v>
      </c>
      <c r="BH867" s="12">
        <v>12</v>
      </c>
      <c r="BI867" s="12">
        <v>35000</v>
      </c>
      <c r="BJ867" s="12">
        <v>840</v>
      </c>
      <c r="BK867" s="2"/>
      <c r="BL867" s="60"/>
      <c r="BM867" s="2"/>
      <c r="BN867" s="59"/>
      <c r="BP867" s="22"/>
      <c r="BQ867" s="2"/>
      <c r="BR867" s="2"/>
      <c r="BS867" s="2"/>
      <c r="BT867" s="2"/>
      <c r="BU867" s="2"/>
      <c r="BV867" s="2"/>
      <c r="BW867" s="22"/>
      <c r="DI867" s="2"/>
      <c r="DJ867" s="2"/>
      <c r="DK867" s="2"/>
      <c r="DL867" s="2"/>
      <c r="DM867" s="2"/>
      <c r="DN867" s="2"/>
      <c r="DO867" s="2"/>
    </row>
    <row r="868" spans="1:119" s="6" customFormat="1" ht="12.75" customHeight="1">
      <c r="A868" s="20" t="s">
        <v>142</v>
      </c>
      <c r="B868" s="17" t="s">
        <v>143</v>
      </c>
      <c r="C868" s="49" t="s">
        <v>147</v>
      </c>
      <c r="D868" s="6" t="s">
        <v>824</v>
      </c>
      <c r="E868" s="6" t="s">
        <v>2782</v>
      </c>
      <c r="F868" s="14" t="s">
        <v>2783</v>
      </c>
      <c r="G868" s="2"/>
      <c r="H868" s="22"/>
      <c r="I868" s="2"/>
      <c r="J868" s="2"/>
      <c r="K868" s="117"/>
      <c r="L868" s="2"/>
      <c r="M868" s="2"/>
      <c r="N868" s="1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8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2"/>
      <c r="AM868" s="25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59"/>
      <c r="AY868" s="2"/>
      <c r="AZ868" s="2" t="s">
        <v>2867</v>
      </c>
      <c r="BA868" s="22" t="s">
        <v>949</v>
      </c>
      <c r="BB868" s="25"/>
      <c r="BC868" s="2"/>
      <c r="BD868" s="2"/>
      <c r="BE868" s="2"/>
      <c r="BF868" s="8"/>
      <c r="BG868" s="12">
        <v>2</v>
      </c>
      <c r="BH868" s="12">
        <v>12</v>
      </c>
      <c r="BI868" s="12">
        <v>36000</v>
      </c>
      <c r="BJ868" s="12">
        <v>864</v>
      </c>
      <c r="BK868" s="2"/>
      <c r="BL868" s="60"/>
      <c r="BM868" s="2"/>
      <c r="BN868" s="59"/>
      <c r="BP868" s="22"/>
      <c r="BQ868" s="2"/>
      <c r="BR868" s="2"/>
      <c r="BS868" s="2"/>
      <c r="BT868" s="2"/>
      <c r="BU868" s="2"/>
      <c r="BV868" s="2"/>
      <c r="BW868" s="22"/>
      <c r="DI868" s="2"/>
      <c r="DJ868" s="2"/>
      <c r="DK868" s="2"/>
      <c r="DL868" s="2"/>
      <c r="DM868" s="2"/>
      <c r="DN868" s="2"/>
      <c r="DO868" s="2"/>
    </row>
    <row r="869" spans="1:119" s="6" customFormat="1" ht="12.75" customHeight="1">
      <c r="A869" s="20" t="s">
        <v>142</v>
      </c>
      <c r="B869" s="17" t="s">
        <v>143</v>
      </c>
      <c r="C869" s="49" t="s">
        <v>147</v>
      </c>
      <c r="D869" s="6" t="s">
        <v>824</v>
      </c>
      <c r="E869" s="6" t="s">
        <v>2784</v>
      </c>
      <c r="F869" s="14" t="s">
        <v>2785</v>
      </c>
      <c r="G869" s="2"/>
      <c r="H869" s="22"/>
      <c r="I869" s="2"/>
      <c r="J869" s="2"/>
      <c r="K869" s="117"/>
      <c r="L869" s="2"/>
      <c r="M869" s="2"/>
      <c r="N869" s="1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8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2"/>
      <c r="AM869" s="25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59"/>
      <c r="AY869" s="2"/>
      <c r="AZ869" s="2" t="s">
        <v>2868</v>
      </c>
      <c r="BA869" s="22" t="s">
        <v>949</v>
      </c>
      <c r="BB869" s="25"/>
      <c r="BC869" s="2"/>
      <c r="BD869" s="2"/>
      <c r="BE869" s="2"/>
      <c r="BF869" s="8"/>
      <c r="BG869" s="12">
        <v>2</v>
      </c>
      <c r="BH869" s="12">
        <v>12</v>
      </c>
      <c r="BI869" s="12">
        <v>34000</v>
      </c>
      <c r="BJ869" s="12">
        <v>816</v>
      </c>
      <c r="BK869" s="2"/>
      <c r="BL869" s="60"/>
      <c r="BM869" s="2"/>
      <c r="BN869" s="59"/>
      <c r="BP869" s="22"/>
      <c r="BQ869" s="2"/>
      <c r="BR869" s="2"/>
      <c r="BS869" s="2"/>
      <c r="BT869" s="2"/>
      <c r="BU869" s="2"/>
      <c r="BV869" s="2"/>
      <c r="BW869" s="22"/>
      <c r="DI869" s="2"/>
      <c r="DJ869" s="2"/>
      <c r="DK869" s="2"/>
      <c r="DL869" s="2"/>
      <c r="DM869" s="2"/>
      <c r="DN869" s="2"/>
      <c r="DO869" s="2"/>
    </row>
    <row r="870" spans="1:119" s="6" customFormat="1" ht="12.75" customHeight="1">
      <c r="A870" s="20" t="s">
        <v>142</v>
      </c>
      <c r="B870" s="17" t="s">
        <v>143</v>
      </c>
      <c r="C870" s="49" t="s">
        <v>147</v>
      </c>
      <c r="D870" s="6" t="s">
        <v>824</v>
      </c>
      <c r="E870" s="6" t="s">
        <v>2786</v>
      </c>
      <c r="F870" s="14" t="s">
        <v>2787</v>
      </c>
      <c r="G870" s="2"/>
      <c r="H870" s="22"/>
      <c r="I870" s="2"/>
      <c r="J870" s="2"/>
      <c r="K870" s="117"/>
      <c r="L870" s="2"/>
      <c r="M870" s="2"/>
      <c r="N870" s="1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8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2"/>
      <c r="AM870" s="25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59"/>
      <c r="AY870" s="2"/>
      <c r="AZ870" s="2" t="s">
        <v>2869</v>
      </c>
      <c r="BA870" s="22" t="s">
        <v>949</v>
      </c>
      <c r="BB870" s="25"/>
      <c r="BC870" s="2"/>
      <c r="BD870" s="2"/>
      <c r="BE870" s="2"/>
      <c r="BF870" s="8"/>
      <c r="BG870" s="12"/>
      <c r="BH870" s="12">
        <v>12</v>
      </c>
      <c r="BI870" s="12"/>
      <c r="BJ870" s="12" t="s">
        <v>2140</v>
      </c>
      <c r="BK870" s="2"/>
      <c r="BL870" s="60"/>
      <c r="BM870" s="2"/>
      <c r="BN870" s="59"/>
      <c r="BP870" s="22"/>
      <c r="BQ870" s="2"/>
      <c r="BR870" s="2"/>
      <c r="BS870" s="2"/>
      <c r="BT870" s="2"/>
      <c r="BU870" s="2"/>
      <c r="BV870" s="2"/>
      <c r="BW870" s="22"/>
      <c r="DI870" s="2"/>
      <c r="DJ870" s="2"/>
      <c r="DK870" s="2"/>
      <c r="DL870" s="2"/>
      <c r="DM870" s="2"/>
      <c r="DN870" s="2"/>
      <c r="DO870" s="2"/>
    </row>
    <row r="871" spans="1:119" s="6" customFormat="1" ht="12.75" customHeight="1">
      <c r="A871" s="20" t="s">
        <v>142</v>
      </c>
      <c r="B871" s="17" t="s">
        <v>143</v>
      </c>
      <c r="C871" s="49" t="s">
        <v>147</v>
      </c>
      <c r="D871" s="6" t="s">
        <v>2713</v>
      </c>
      <c r="E871" s="6" t="s">
        <v>2788</v>
      </c>
      <c r="F871" s="14"/>
      <c r="G871" s="2"/>
      <c r="H871" s="22"/>
      <c r="I871" s="2"/>
      <c r="J871" s="2"/>
      <c r="K871" s="117"/>
      <c r="L871" s="2"/>
      <c r="M871" s="2"/>
      <c r="N871" s="1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8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2"/>
      <c r="AM871" s="25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59"/>
      <c r="AY871" s="2"/>
      <c r="AZ871" s="2" t="s">
        <v>2870</v>
      </c>
      <c r="BA871" s="22" t="s">
        <v>949</v>
      </c>
      <c r="BB871" s="25"/>
      <c r="BC871" s="2"/>
      <c r="BD871" s="2"/>
      <c r="BE871" s="2"/>
      <c r="BF871" s="8"/>
      <c r="BG871" s="12">
        <v>6</v>
      </c>
      <c r="BH871" s="12">
        <v>12</v>
      </c>
      <c r="BI871" s="148">
        <v>225000</v>
      </c>
      <c r="BJ871" s="12">
        <v>8100</v>
      </c>
      <c r="BK871" s="2"/>
      <c r="BL871" s="60"/>
      <c r="BM871" s="2"/>
      <c r="BN871" s="59"/>
      <c r="BP871" s="22"/>
      <c r="BQ871" s="2"/>
      <c r="BR871" s="2"/>
      <c r="BS871" s="2"/>
      <c r="BT871" s="2"/>
      <c r="BU871" s="2"/>
      <c r="BV871" s="2"/>
      <c r="BW871" s="22"/>
      <c r="DI871" s="2"/>
      <c r="DJ871" s="2"/>
      <c r="DK871" s="2"/>
      <c r="DL871" s="2"/>
      <c r="DM871" s="2"/>
      <c r="DN871" s="2"/>
      <c r="DO871" s="2"/>
    </row>
    <row r="872" spans="1:119" s="6" customFormat="1" ht="12.75" customHeight="1">
      <c r="A872" s="20" t="s">
        <v>142</v>
      </c>
      <c r="B872" s="17" t="s">
        <v>143</v>
      </c>
      <c r="C872" s="49" t="s">
        <v>147</v>
      </c>
      <c r="D872" s="6" t="s">
        <v>2713</v>
      </c>
      <c r="E872" s="6" t="s">
        <v>2789</v>
      </c>
      <c r="F872" s="14"/>
      <c r="G872" s="2"/>
      <c r="H872" s="22"/>
      <c r="I872" s="2"/>
      <c r="J872" s="2"/>
      <c r="K872" s="117"/>
      <c r="L872" s="2"/>
      <c r="M872" s="2"/>
      <c r="N872" s="15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8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2"/>
      <c r="AM872" s="25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59"/>
      <c r="AY872" s="2"/>
      <c r="AZ872" s="2" t="s">
        <v>2871</v>
      </c>
      <c r="BA872" s="22" t="s">
        <v>949</v>
      </c>
      <c r="BB872" s="25"/>
      <c r="BC872" s="2"/>
      <c r="BD872" s="2"/>
      <c r="BE872" s="2"/>
      <c r="BF872" s="8"/>
      <c r="BG872" s="12">
        <v>6</v>
      </c>
      <c r="BH872" s="12">
        <v>6</v>
      </c>
      <c r="BI872" s="12"/>
      <c r="BJ872" s="12" t="s">
        <v>2140</v>
      </c>
      <c r="BK872" s="2"/>
      <c r="BL872" s="60"/>
      <c r="BM872" s="2"/>
      <c r="BN872" s="59"/>
      <c r="BP872" s="22"/>
      <c r="BQ872" s="2"/>
      <c r="BR872" s="2"/>
      <c r="BS872" s="2"/>
      <c r="BT872" s="2"/>
      <c r="BU872" s="2"/>
      <c r="BV872" s="2"/>
      <c r="BW872" s="22"/>
      <c r="DI872" s="2"/>
      <c r="DJ872" s="2"/>
      <c r="DK872" s="2"/>
      <c r="DL872" s="2"/>
      <c r="DM872" s="2"/>
      <c r="DN872" s="2"/>
      <c r="DO872" s="2"/>
    </row>
    <row r="873" spans="1:119" s="6" customFormat="1" ht="12.75" customHeight="1">
      <c r="A873" s="20" t="s">
        <v>142</v>
      </c>
      <c r="B873" s="17" t="s">
        <v>143</v>
      </c>
      <c r="C873" s="49" t="s">
        <v>147</v>
      </c>
      <c r="D873" s="6" t="s">
        <v>2713</v>
      </c>
      <c r="E873" s="6" t="s">
        <v>875</v>
      </c>
      <c r="F873" s="14"/>
      <c r="G873" s="2"/>
      <c r="H873" s="22"/>
      <c r="I873" s="2"/>
      <c r="J873" s="2"/>
      <c r="K873" s="117"/>
      <c r="L873" s="2"/>
      <c r="M873" s="2"/>
      <c r="N873" s="15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8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2"/>
      <c r="AM873" s="25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59"/>
      <c r="AY873" s="2"/>
      <c r="AZ873" s="2" t="s">
        <v>2872</v>
      </c>
      <c r="BA873" s="22" t="s">
        <v>949</v>
      </c>
      <c r="BB873" s="2"/>
      <c r="BC873" s="2"/>
      <c r="BD873" s="2"/>
      <c r="BE873" s="2"/>
      <c r="BF873" s="8"/>
      <c r="BG873" s="12">
        <v>4</v>
      </c>
      <c r="BH873" s="12">
        <v>6</v>
      </c>
      <c r="BI873" s="12"/>
      <c r="BJ873" s="12" t="s">
        <v>2140</v>
      </c>
      <c r="BK873" s="2"/>
      <c r="BL873" s="60"/>
      <c r="BM873" s="2"/>
      <c r="BN873" s="59"/>
      <c r="BP873" s="22"/>
      <c r="BQ873" s="2"/>
      <c r="BR873" s="2"/>
      <c r="BS873" s="2"/>
      <c r="BT873" s="2"/>
      <c r="BU873" s="2"/>
      <c r="BV873" s="2"/>
      <c r="BW873" s="22"/>
      <c r="DI873" s="2"/>
      <c r="DJ873" s="2"/>
      <c r="DK873" s="2"/>
      <c r="DL873" s="2"/>
      <c r="DM873" s="2"/>
      <c r="DN873" s="2"/>
      <c r="DO873" s="2"/>
    </row>
    <row r="874" spans="1:119" s="6" customFormat="1" ht="12.75" customHeight="1">
      <c r="A874" s="20" t="s">
        <v>142</v>
      </c>
      <c r="B874" s="17" t="s">
        <v>143</v>
      </c>
      <c r="C874" s="49" t="s">
        <v>147</v>
      </c>
      <c r="D874" s="6" t="s">
        <v>2713</v>
      </c>
      <c r="E874" s="6" t="s">
        <v>2790</v>
      </c>
      <c r="F874" s="14"/>
      <c r="G874" s="2"/>
      <c r="H874" s="22"/>
      <c r="I874" s="2"/>
      <c r="J874" s="2"/>
      <c r="K874" s="117"/>
      <c r="L874" s="2"/>
      <c r="M874" s="2"/>
      <c r="N874" s="1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8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2"/>
      <c r="AM874" s="25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59"/>
      <c r="AY874" s="2"/>
      <c r="AZ874" s="2" t="s">
        <v>2873</v>
      </c>
      <c r="BA874" s="22" t="s">
        <v>949</v>
      </c>
      <c r="BB874" s="2"/>
      <c r="BC874" s="2"/>
      <c r="BD874" s="2"/>
      <c r="BE874" s="2"/>
      <c r="BF874" s="8"/>
      <c r="BG874" s="12">
        <v>6</v>
      </c>
      <c r="BH874" s="12">
        <v>12</v>
      </c>
      <c r="BI874" s="12"/>
      <c r="BJ874" s="12" t="s">
        <v>2140</v>
      </c>
      <c r="BK874" s="2"/>
      <c r="BL874" s="60"/>
      <c r="BM874" s="2"/>
      <c r="BN874" s="59"/>
      <c r="BP874" s="22"/>
      <c r="BQ874" s="2"/>
      <c r="BR874" s="2"/>
      <c r="BS874" s="2"/>
      <c r="BT874" s="2"/>
      <c r="BU874" s="2"/>
      <c r="BV874" s="2"/>
      <c r="BW874" s="22"/>
      <c r="DI874" s="2"/>
      <c r="DJ874" s="2"/>
      <c r="DK874" s="2"/>
      <c r="DL874" s="2"/>
      <c r="DM874" s="2"/>
      <c r="DN874" s="2"/>
      <c r="DO874" s="2"/>
    </row>
    <row r="875" spans="1:119" s="6" customFormat="1" ht="12.75" customHeight="1">
      <c r="A875" s="20" t="s">
        <v>142</v>
      </c>
      <c r="B875" s="17" t="s">
        <v>143</v>
      </c>
      <c r="C875" s="49" t="s">
        <v>147</v>
      </c>
      <c r="D875" s="6" t="s">
        <v>2713</v>
      </c>
      <c r="E875" s="6" t="s">
        <v>2791</v>
      </c>
      <c r="F875" s="14"/>
      <c r="G875" s="2"/>
      <c r="H875" s="22"/>
      <c r="I875" s="2"/>
      <c r="J875" s="2"/>
      <c r="K875" s="117"/>
      <c r="L875" s="2"/>
      <c r="M875" s="2"/>
      <c r="N875" s="88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8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2"/>
      <c r="AM875" s="25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59"/>
      <c r="AY875" s="2"/>
      <c r="AZ875" s="2" t="s">
        <v>2874</v>
      </c>
      <c r="BA875" s="22" t="s">
        <v>949</v>
      </c>
      <c r="BB875" s="2"/>
      <c r="BC875" s="2"/>
      <c r="BD875" s="2"/>
      <c r="BE875" s="2"/>
      <c r="BF875" s="8"/>
      <c r="BG875" s="12">
        <v>8</v>
      </c>
      <c r="BH875" s="12">
        <v>6</v>
      </c>
      <c r="BI875" s="12"/>
      <c r="BJ875" s="12" t="s">
        <v>2140</v>
      </c>
      <c r="BK875" s="2"/>
      <c r="BL875" s="60"/>
      <c r="BM875" s="2"/>
      <c r="BN875" s="59"/>
      <c r="BP875" s="22"/>
      <c r="BQ875" s="2"/>
      <c r="BR875" s="2"/>
      <c r="BS875" s="2"/>
      <c r="BT875" s="2"/>
      <c r="BU875" s="2"/>
      <c r="BV875" s="2"/>
      <c r="BW875" s="22"/>
      <c r="DI875" s="2"/>
      <c r="DJ875" s="2"/>
      <c r="DK875" s="2"/>
      <c r="DL875" s="2"/>
      <c r="DM875" s="2"/>
      <c r="DN875" s="2"/>
      <c r="DO875" s="2"/>
    </row>
    <row r="876" spans="1:119" s="6" customFormat="1" ht="12.75" customHeight="1">
      <c r="A876" s="20" t="s">
        <v>142</v>
      </c>
      <c r="B876" s="17" t="s">
        <v>143</v>
      </c>
      <c r="C876" s="49" t="s">
        <v>147</v>
      </c>
      <c r="D876" s="6" t="s">
        <v>2713</v>
      </c>
      <c r="E876" s="6" t="s">
        <v>882</v>
      </c>
      <c r="F876" s="14"/>
      <c r="G876" s="2"/>
      <c r="H876" s="22"/>
      <c r="I876" s="2"/>
      <c r="J876" s="2"/>
      <c r="K876" s="117"/>
      <c r="L876" s="2"/>
      <c r="M876" s="2"/>
      <c r="N876" s="88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8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2"/>
      <c r="AM876" s="25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59"/>
      <c r="AY876" s="2"/>
      <c r="AZ876" s="2" t="s">
        <v>2875</v>
      </c>
      <c r="BA876" s="22" t="s">
        <v>949</v>
      </c>
      <c r="BB876" s="2"/>
      <c r="BC876" s="2"/>
      <c r="BD876" s="2"/>
      <c r="BE876" s="2"/>
      <c r="BF876" s="8"/>
      <c r="BG876" s="12">
        <v>6</v>
      </c>
      <c r="BH876" s="12">
        <v>6</v>
      </c>
      <c r="BI876" s="12"/>
      <c r="BJ876" s="12" t="s">
        <v>2140</v>
      </c>
      <c r="BK876" s="2"/>
      <c r="BL876" s="60"/>
      <c r="BM876" s="2"/>
      <c r="BN876" s="59"/>
      <c r="BP876" s="22"/>
      <c r="BQ876" s="2"/>
      <c r="BR876" s="2"/>
      <c r="BS876" s="2"/>
      <c r="BT876" s="2"/>
      <c r="BU876" s="2"/>
      <c r="BV876" s="2"/>
      <c r="BW876" s="22"/>
      <c r="DI876" s="2"/>
      <c r="DJ876" s="2"/>
      <c r="DK876" s="2"/>
      <c r="DL876" s="2"/>
      <c r="DM876" s="2"/>
      <c r="DN876" s="2"/>
      <c r="DO876" s="2"/>
    </row>
    <row r="877" spans="1:119" s="6" customFormat="1" ht="12.75" customHeight="1">
      <c r="A877" s="20" t="s">
        <v>142</v>
      </c>
      <c r="B877" s="17" t="s">
        <v>143</v>
      </c>
      <c r="C877" s="49" t="s">
        <v>147</v>
      </c>
      <c r="D877" s="6" t="s">
        <v>2713</v>
      </c>
      <c r="E877" s="6" t="s">
        <v>2792</v>
      </c>
      <c r="F877" s="14"/>
      <c r="G877" s="2"/>
      <c r="H877" s="22"/>
      <c r="I877" s="2"/>
      <c r="J877" s="2"/>
      <c r="K877" s="117"/>
      <c r="L877" s="2"/>
      <c r="M877" s="2"/>
      <c r="N877" s="88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8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2"/>
      <c r="AM877" s="25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59"/>
      <c r="AY877" s="2"/>
      <c r="AZ877" s="2" t="s">
        <v>2876</v>
      </c>
      <c r="BA877" s="22" t="s">
        <v>949</v>
      </c>
      <c r="BB877" s="2"/>
      <c r="BC877" s="2"/>
      <c r="BD877" s="2"/>
      <c r="BE877" s="2"/>
      <c r="BF877" s="8"/>
      <c r="BG877" s="12">
        <v>4</v>
      </c>
      <c r="BH877" s="12">
        <v>6</v>
      </c>
      <c r="BI877" s="12"/>
      <c r="BJ877" s="12" t="s">
        <v>2140</v>
      </c>
      <c r="BK877" s="2"/>
      <c r="BL877" s="60"/>
      <c r="BM877" s="2"/>
      <c r="BN877" s="59"/>
      <c r="BP877" s="22"/>
      <c r="BQ877" s="2"/>
      <c r="BR877" s="2"/>
      <c r="BS877" s="2"/>
      <c r="BT877" s="2"/>
      <c r="BU877" s="2"/>
      <c r="BV877" s="2"/>
      <c r="BW877" s="22"/>
      <c r="DI877" s="2"/>
      <c r="DJ877" s="2"/>
      <c r="DK877" s="2"/>
      <c r="DL877" s="2"/>
      <c r="DM877" s="2"/>
      <c r="DN877" s="2"/>
      <c r="DO877" s="2"/>
    </row>
    <row r="878" spans="1:119" s="6" customFormat="1" ht="12.75" customHeight="1">
      <c r="A878" s="20" t="s">
        <v>142</v>
      </c>
      <c r="B878" s="17" t="s">
        <v>143</v>
      </c>
      <c r="C878" s="49" t="s">
        <v>147</v>
      </c>
      <c r="D878" s="6" t="s">
        <v>2714</v>
      </c>
      <c r="E878" s="6" t="s">
        <v>2793</v>
      </c>
      <c r="F878" s="14"/>
      <c r="G878" s="2"/>
      <c r="H878" s="22"/>
      <c r="I878" s="2"/>
      <c r="J878" s="2"/>
      <c r="K878" s="117"/>
      <c r="L878" s="2"/>
      <c r="M878" s="2"/>
      <c r="N878" s="88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8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2"/>
      <c r="AM878" s="25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59"/>
      <c r="AY878" s="2"/>
      <c r="AZ878" s="2" t="s">
        <v>2877</v>
      </c>
      <c r="BA878" s="22" t="s">
        <v>949</v>
      </c>
      <c r="BB878" s="2"/>
      <c r="BC878" s="2"/>
      <c r="BD878" s="2"/>
      <c r="BE878" s="2"/>
      <c r="BF878" s="8"/>
      <c r="BG878" s="12">
        <v>6</v>
      </c>
      <c r="BH878" s="12"/>
      <c r="BI878" s="12"/>
      <c r="BJ878" s="12" t="s">
        <v>2140</v>
      </c>
      <c r="BK878" s="2"/>
      <c r="BL878" s="60"/>
      <c r="BM878" s="2"/>
      <c r="BN878" s="59"/>
      <c r="BP878" s="22"/>
      <c r="BQ878" s="2"/>
      <c r="BR878" s="2"/>
      <c r="BS878" s="2"/>
      <c r="BT878" s="2"/>
      <c r="BU878" s="2"/>
      <c r="BV878" s="2"/>
      <c r="BW878" s="22"/>
      <c r="DI878" s="2"/>
      <c r="DJ878" s="2"/>
      <c r="DK878" s="2"/>
      <c r="DL878" s="2"/>
      <c r="DM878" s="2"/>
      <c r="DN878" s="2"/>
      <c r="DO878" s="2"/>
    </row>
    <row r="879" spans="1:119" s="6" customFormat="1" ht="12.75" customHeight="1">
      <c r="A879" s="20" t="s">
        <v>142</v>
      </c>
      <c r="B879" s="17" t="s">
        <v>143</v>
      </c>
      <c r="C879" s="49" t="s">
        <v>147</v>
      </c>
      <c r="D879" s="6" t="s">
        <v>2714</v>
      </c>
      <c r="E879" s="6" t="s">
        <v>2794</v>
      </c>
      <c r="F879" s="14"/>
      <c r="G879" s="2"/>
      <c r="H879" s="22"/>
      <c r="I879" s="2"/>
      <c r="J879" s="2"/>
      <c r="K879" s="117"/>
      <c r="L879" s="2"/>
      <c r="M879" s="2"/>
      <c r="N879" s="88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8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2"/>
      <c r="AM879" s="25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59"/>
      <c r="AY879" s="2"/>
      <c r="AZ879" s="2" t="s">
        <v>2878</v>
      </c>
      <c r="BA879" s="22" t="s">
        <v>949</v>
      </c>
      <c r="BB879" s="2"/>
      <c r="BC879" s="2"/>
      <c r="BD879" s="2"/>
      <c r="BE879" s="2"/>
      <c r="BF879" s="8"/>
      <c r="BG879" s="12"/>
      <c r="BH879" s="12">
        <v>8</v>
      </c>
      <c r="BI879" s="12"/>
      <c r="BJ879" s="12" t="s">
        <v>2140</v>
      </c>
      <c r="BK879" s="2"/>
      <c r="BL879" s="60"/>
      <c r="BM879" s="2"/>
      <c r="BN879" s="59"/>
      <c r="BP879" s="22"/>
      <c r="BQ879" s="2"/>
      <c r="BR879" s="2"/>
      <c r="BS879" s="2"/>
      <c r="BT879" s="2"/>
      <c r="BU879" s="2"/>
      <c r="BV879" s="2"/>
      <c r="BW879" s="22"/>
      <c r="DI879" s="2"/>
      <c r="DJ879" s="2"/>
      <c r="DK879" s="2"/>
      <c r="DL879" s="2"/>
      <c r="DM879" s="2"/>
      <c r="DN879" s="2"/>
      <c r="DO879" s="2"/>
    </row>
    <row r="880" spans="1:119" s="6" customFormat="1" ht="12.75" customHeight="1">
      <c r="A880" s="20" t="s">
        <v>142</v>
      </c>
      <c r="B880" s="17" t="s">
        <v>143</v>
      </c>
      <c r="C880" s="49" t="s">
        <v>147</v>
      </c>
      <c r="D880" s="6" t="s">
        <v>2714</v>
      </c>
      <c r="E880" s="6" t="s">
        <v>2795</v>
      </c>
      <c r="F880" s="14"/>
      <c r="G880" s="2"/>
      <c r="H880" s="22"/>
      <c r="I880" s="2"/>
      <c r="J880" s="2"/>
      <c r="K880" s="117"/>
      <c r="L880" s="2"/>
      <c r="M880" s="2"/>
      <c r="N880" s="88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8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2"/>
      <c r="AM880" s="25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59"/>
      <c r="AY880" s="2"/>
      <c r="AZ880" s="2" t="s">
        <v>2878</v>
      </c>
      <c r="BA880" s="22" t="s">
        <v>949</v>
      </c>
      <c r="BB880" s="2"/>
      <c r="BC880" s="2"/>
      <c r="BD880" s="2"/>
      <c r="BE880" s="2"/>
      <c r="BF880" s="8"/>
      <c r="BG880" s="12">
        <v>8</v>
      </c>
      <c r="BH880" s="12"/>
      <c r="BI880" s="12"/>
      <c r="BJ880" s="12" t="s">
        <v>2140</v>
      </c>
      <c r="BK880" s="2"/>
      <c r="BL880" s="60"/>
      <c r="BM880" s="2"/>
      <c r="BN880" s="59"/>
      <c r="BP880" s="22"/>
      <c r="BQ880" s="2"/>
      <c r="BR880" s="2"/>
      <c r="BS880" s="2"/>
      <c r="BT880" s="2"/>
      <c r="BU880" s="2"/>
      <c r="BV880" s="2"/>
      <c r="BW880" s="22"/>
      <c r="DI880" s="2"/>
      <c r="DJ880" s="2"/>
      <c r="DK880" s="2"/>
      <c r="DL880" s="2"/>
      <c r="DM880" s="2"/>
      <c r="DN880" s="2"/>
      <c r="DO880" s="2"/>
    </row>
    <row r="881" spans="1:119" s="6" customFormat="1" ht="12.75" customHeight="1">
      <c r="A881" s="20" t="s">
        <v>142</v>
      </c>
      <c r="B881" s="17" t="s">
        <v>143</v>
      </c>
      <c r="C881" s="49" t="s">
        <v>147</v>
      </c>
      <c r="D881" s="6" t="s">
        <v>2714</v>
      </c>
      <c r="E881" s="6" t="s">
        <v>2796</v>
      </c>
      <c r="F881" s="14"/>
      <c r="G881" s="2"/>
      <c r="H881" s="22"/>
      <c r="I881" s="2"/>
      <c r="J881" s="2"/>
      <c r="K881" s="117"/>
      <c r="L881" s="2"/>
      <c r="M881" s="2"/>
      <c r="N881" s="15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8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2"/>
      <c r="AM881" s="25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59"/>
      <c r="AY881" s="2"/>
      <c r="AZ881" s="2" t="s">
        <v>2878</v>
      </c>
      <c r="BA881" s="22" t="s">
        <v>949</v>
      </c>
      <c r="BB881" s="2"/>
      <c r="BC881" s="2"/>
      <c r="BD881" s="2"/>
      <c r="BE881" s="2"/>
      <c r="BF881" s="8"/>
      <c r="BG881" s="12">
        <v>8</v>
      </c>
      <c r="BH881" s="12">
        <v>6</v>
      </c>
      <c r="BI881" s="12"/>
      <c r="BJ881" s="12" t="s">
        <v>2140</v>
      </c>
      <c r="BK881" s="2"/>
      <c r="BL881" s="60"/>
      <c r="BM881" s="2"/>
      <c r="BN881" s="59"/>
      <c r="BP881" s="22"/>
      <c r="BQ881" s="2"/>
      <c r="BR881" s="2"/>
      <c r="BS881" s="2"/>
      <c r="BT881" s="2"/>
      <c r="BU881" s="2"/>
      <c r="BV881" s="2"/>
      <c r="BW881" s="22"/>
      <c r="DI881" s="2"/>
      <c r="DJ881" s="2"/>
      <c r="DK881" s="2"/>
      <c r="DL881" s="2"/>
      <c r="DM881" s="2"/>
      <c r="DN881" s="2"/>
      <c r="DO881" s="2"/>
    </row>
    <row r="882" spans="1:119" s="6" customFormat="1" ht="12.75" customHeight="1">
      <c r="A882" s="20" t="s">
        <v>142</v>
      </c>
      <c r="B882" s="17" t="s">
        <v>143</v>
      </c>
      <c r="C882" s="49" t="s">
        <v>147</v>
      </c>
      <c r="D882" s="6" t="s">
        <v>2715</v>
      </c>
      <c r="E882" s="6" t="s">
        <v>2797</v>
      </c>
      <c r="F882" s="14"/>
      <c r="G882" s="2"/>
      <c r="H882" s="22"/>
      <c r="I882" s="2"/>
      <c r="J882" s="2"/>
      <c r="K882" s="117"/>
      <c r="L882" s="2"/>
      <c r="M882" s="2"/>
      <c r="N882" s="15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8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2"/>
      <c r="AM882" s="25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59"/>
      <c r="AY882" s="2"/>
      <c r="AZ882" s="2" t="s">
        <v>2879</v>
      </c>
      <c r="BA882" s="22" t="s">
        <v>949</v>
      </c>
      <c r="BB882" s="2"/>
      <c r="BC882" s="2"/>
      <c r="BD882" s="2"/>
      <c r="BE882" s="2"/>
      <c r="BF882" s="8"/>
      <c r="BG882" s="12">
        <v>2</v>
      </c>
      <c r="BH882" s="12"/>
      <c r="BI882" s="12"/>
      <c r="BJ882" s="12" t="s">
        <v>2140</v>
      </c>
      <c r="BK882" s="2"/>
      <c r="BL882" s="60"/>
      <c r="BM882" s="2"/>
      <c r="BN882" s="59"/>
      <c r="BP882" s="22"/>
      <c r="BQ882" s="2"/>
      <c r="BR882" s="2"/>
      <c r="BS882" s="2"/>
      <c r="BT882" s="2"/>
      <c r="BU882" s="2"/>
      <c r="BV882" s="2"/>
      <c r="BW882" s="22"/>
      <c r="DI882" s="2"/>
      <c r="DJ882" s="2"/>
      <c r="DK882" s="2"/>
      <c r="DL882" s="2"/>
      <c r="DM882" s="2"/>
      <c r="DN882" s="2"/>
      <c r="DO882" s="2"/>
    </row>
    <row r="883" spans="1:119" s="6" customFormat="1" ht="12.75" customHeight="1">
      <c r="A883" s="20" t="s">
        <v>142</v>
      </c>
      <c r="B883" s="17" t="s">
        <v>143</v>
      </c>
      <c r="C883" s="49" t="s">
        <v>147</v>
      </c>
      <c r="D883" s="6" t="s">
        <v>2716</v>
      </c>
      <c r="E883" s="6" t="s">
        <v>785</v>
      </c>
      <c r="F883" s="14"/>
      <c r="G883" s="2"/>
      <c r="H883" s="22"/>
      <c r="I883" s="2"/>
      <c r="J883" s="2"/>
      <c r="K883" s="117"/>
      <c r="L883" s="2"/>
      <c r="M883" s="2"/>
      <c r="N883" s="15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8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2"/>
      <c r="AM883" s="25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59"/>
      <c r="AY883" s="2"/>
      <c r="AZ883" s="2" t="s">
        <v>2880</v>
      </c>
      <c r="BA883" s="22" t="s">
        <v>949</v>
      </c>
      <c r="BB883" s="2"/>
      <c r="BC883" s="2"/>
      <c r="BD883" s="2"/>
      <c r="BE883" s="2"/>
      <c r="BF883" s="8"/>
      <c r="BG883" s="12">
        <v>2</v>
      </c>
      <c r="BH883" s="12">
        <v>12</v>
      </c>
      <c r="BI883" s="12">
        <v>60000</v>
      </c>
      <c r="BJ883" s="12">
        <f>BG883*BH883*BI883</f>
        <v>1440000</v>
      </c>
      <c r="BK883" s="2"/>
      <c r="BL883" s="60"/>
      <c r="BM883" s="2"/>
      <c r="BN883" s="59"/>
      <c r="BP883" s="22"/>
      <c r="BQ883" s="2"/>
      <c r="BR883" s="2"/>
      <c r="BS883" s="2"/>
      <c r="BT883" s="2"/>
      <c r="BU883" s="2"/>
      <c r="BV883" s="2"/>
      <c r="BW883" s="22"/>
      <c r="DI883" s="2"/>
      <c r="DJ883" s="2"/>
      <c r="DK883" s="2"/>
      <c r="DL883" s="2"/>
      <c r="DM883" s="2"/>
      <c r="DN883" s="2"/>
      <c r="DO883" s="2"/>
    </row>
    <row r="884" spans="1:119" s="6" customFormat="1" ht="12.75" customHeight="1">
      <c r="A884" s="20" t="s">
        <v>142</v>
      </c>
      <c r="B884" s="17" t="s">
        <v>143</v>
      </c>
      <c r="C884" s="49" t="s">
        <v>147</v>
      </c>
      <c r="D884" s="6" t="s">
        <v>2716</v>
      </c>
      <c r="E884" s="6" t="s">
        <v>2798</v>
      </c>
      <c r="F884" s="14"/>
      <c r="G884" s="2"/>
      <c r="H884" s="22"/>
      <c r="I884" s="2"/>
      <c r="J884" s="2"/>
      <c r="K884" s="117"/>
      <c r="L884" s="2"/>
      <c r="M884" s="2"/>
      <c r="N884" s="15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8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2"/>
      <c r="AM884" s="25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59"/>
      <c r="AY884" s="2"/>
      <c r="AZ884" s="2" t="s">
        <v>2881</v>
      </c>
      <c r="BA884" s="22" t="s">
        <v>949</v>
      </c>
      <c r="BB884" s="2"/>
      <c r="BC884" s="2"/>
      <c r="BD884" s="2"/>
      <c r="BE884" s="2"/>
      <c r="BF884" s="8"/>
      <c r="BG884" s="12"/>
      <c r="BH884" s="12"/>
      <c r="BI884" s="12"/>
      <c r="BJ884" s="12" t="s">
        <v>2140</v>
      </c>
      <c r="BK884" s="2"/>
      <c r="BL884" s="60"/>
      <c r="BM884" s="2"/>
      <c r="BN884" s="59"/>
      <c r="BP884" s="22"/>
      <c r="BQ884" s="2"/>
      <c r="BR884" s="2"/>
      <c r="BS884" s="2"/>
      <c r="BT884" s="2"/>
      <c r="BU884" s="2"/>
      <c r="BV884" s="2"/>
      <c r="BW884" s="22"/>
      <c r="DI884" s="2"/>
      <c r="DJ884" s="2"/>
      <c r="DK884" s="2"/>
      <c r="DL884" s="2"/>
      <c r="DM884" s="2"/>
      <c r="DN884" s="2"/>
      <c r="DO884" s="2"/>
    </row>
    <row r="885" spans="1:119" s="6" customFormat="1" ht="12.75" customHeight="1">
      <c r="A885" s="20" t="s">
        <v>142</v>
      </c>
      <c r="B885" s="17" t="s">
        <v>143</v>
      </c>
      <c r="C885" s="49" t="s">
        <v>147</v>
      </c>
      <c r="D885" s="6" t="s">
        <v>2716</v>
      </c>
      <c r="E885" s="6" t="s">
        <v>2799</v>
      </c>
      <c r="F885" s="14"/>
      <c r="G885" s="2"/>
      <c r="H885" s="22"/>
      <c r="I885" s="2"/>
      <c r="J885" s="2"/>
      <c r="K885" s="117"/>
      <c r="L885" s="2"/>
      <c r="M885" s="2"/>
      <c r="N885" s="15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8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2"/>
      <c r="AM885" s="25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59"/>
      <c r="AY885" s="2"/>
      <c r="AZ885" s="2" t="s">
        <v>2882</v>
      </c>
      <c r="BA885" s="22" t="s">
        <v>949</v>
      </c>
      <c r="BB885" s="2"/>
      <c r="BC885" s="2"/>
      <c r="BD885" s="2"/>
      <c r="BE885" s="2"/>
      <c r="BF885" s="8"/>
      <c r="BG885" s="12"/>
      <c r="BH885" s="12"/>
      <c r="BI885" s="12"/>
      <c r="BJ885" s="12" t="s">
        <v>2140</v>
      </c>
      <c r="BK885" s="2"/>
      <c r="BL885" s="60"/>
      <c r="BM885" s="2"/>
      <c r="BN885" s="59"/>
      <c r="BP885" s="22"/>
      <c r="BQ885" s="2"/>
      <c r="BR885" s="2"/>
      <c r="BS885" s="2"/>
      <c r="BT885" s="2"/>
      <c r="BU885" s="2"/>
      <c r="BV885" s="2"/>
      <c r="BW885" s="22"/>
      <c r="DI885" s="2"/>
      <c r="DJ885" s="2"/>
      <c r="DK885" s="2"/>
      <c r="DL885" s="2"/>
      <c r="DM885" s="2"/>
      <c r="DN885" s="2"/>
      <c r="DO885" s="2"/>
    </row>
    <row r="886" spans="1:119" s="6" customFormat="1" ht="12.75" customHeight="1">
      <c r="A886" s="20" t="s">
        <v>142</v>
      </c>
      <c r="B886" s="17" t="s">
        <v>143</v>
      </c>
      <c r="C886" s="49" t="s">
        <v>147</v>
      </c>
      <c r="D886" s="6" t="s">
        <v>2716</v>
      </c>
      <c r="E886" s="6" t="s">
        <v>2800</v>
      </c>
      <c r="F886" s="14"/>
      <c r="G886" s="2"/>
      <c r="H886" s="22"/>
      <c r="I886" s="2"/>
      <c r="J886" s="2"/>
      <c r="K886" s="117"/>
      <c r="L886" s="2"/>
      <c r="M886" s="2"/>
      <c r="N886" s="15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8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2"/>
      <c r="AM886" s="25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59"/>
      <c r="AY886" s="2"/>
      <c r="AZ886" s="2" t="s">
        <v>2883</v>
      </c>
      <c r="BA886" s="22" t="s">
        <v>949</v>
      </c>
      <c r="BB886" s="2"/>
      <c r="BC886" s="2"/>
      <c r="BD886" s="2"/>
      <c r="BE886" s="2"/>
      <c r="BF886" s="8"/>
      <c r="BG886" s="12"/>
      <c r="BH886" s="12"/>
      <c r="BI886" s="12"/>
      <c r="BJ886" s="12" t="s">
        <v>2140</v>
      </c>
      <c r="BK886" s="2"/>
      <c r="BL886" s="60"/>
      <c r="BM886" s="2"/>
      <c r="BN886" s="59"/>
      <c r="BP886" s="22"/>
      <c r="BQ886" s="2"/>
      <c r="BR886" s="2"/>
      <c r="BS886" s="2"/>
      <c r="BT886" s="2"/>
      <c r="BU886" s="2"/>
      <c r="BV886" s="2"/>
      <c r="BW886" s="22"/>
      <c r="DI886" s="2"/>
      <c r="DJ886" s="2"/>
      <c r="DK886" s="2"/>
      <c r="DL886" s="2"/>
      <c r="DM886" s="2"/>
      <c r="DN886" s="2"/>
      <c r="DO886" s="2"/>
    </row>
    <row r="887" spans="1:119" s="6" customFormat="1" ht="12.75" customHeight="1">
      <c r="A887" s="20" t="s">
        <v>142</v>
      </c>
      <c r="B887" s="17" t="s">
        <v>143</v>
      </c>
      <c r="C887" s="49" t="s">
        <v>147</v>
      </c>
      <c r="D887" s="6" t="s">
        <v>2716</v>
      </c>
      <c r="E887" s="6" t="s">
        <v>801</v>
      </c>
      <c r="F887" s="14"/>
      <c r="G887" s="2"/>
      <c r="H887" s="22"/>
      <c r="I887" s="2"/>
      <c r="J887" s="2"/>
      <c r="K887" s="117"/>
      <c r="L887" s="2"/>
      <c r="M887" s="2"/>
      <c r="N887" s="15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8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2"/>
      <c r="AM887" s="25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59"/>
      <c r="AY887" s="2"/>
      <c r="AZ887" s="2" t="s">
        <v>2884</v>
      </c>
      <c r="BA887" s="22" t="s">
        <v>949</v>
      </c>
      <c r="BB887" s="2"/>
      <c r="BC887" s="2"/>
      <c r="BD887" s="2"/>
      <c r="BE887" s="2"/>
      <c r="BF887" s="8"/>
      <c r="BG887" s="12">
        <v>2</v>
      </c>
      <c r="BH887" s="12"/>
      <c r="BI887" s="12">
        <v>73000</v>
      </c>
      <c r="BJ887" s="12" t="s">
        <v>2140</v>
      </c>
      <c r="BK887" s="2"/>
      <c r="BL887" s="60"/>
      <c r="BM887" s="2"/>
      <c r="BN887" s="59"/>
      <c r="BP887" s="22"/>
      <c r="BQ887" s="2"/>
      <c r="BR887" s="2"/>
      <c r="BS887" s="2"/>
      <c r="BT887" s="2"/>
      <c r="BU887" s="2"/>
      <c r="BV887" s="2"/>
      <c r="BW887" s="22"/>
      <c r="DI887" s="2"/>
      <c r="DJ887" s="2"/>
      <c r="DK887" s="2"/>
      <c r="DL887" s="2"/>
      <c r="DM887" s="2"/>
      <c r="DN887" s="2"/>
      <c r="DO887" s="2"/>
    </row>
    <row r="888" spans="1:119" s="6" customFormat="1" ht="12.75" customHeight="1">
      <c r="A888" s="20" t="s">
        <v>142</v>
      </c>
      <c r="B888" s="17" t="s">
        <v>143</v>
      </c>
      <c r="C888" s="49" t="s">
        <v>147</v>
      </c>
      <c r="D888" s="6" t="s">
        <v>2716</v>
      </c>
      <c r="E888" s="6" t="s">
        <v>793</v>
      </c>
      <c r="F888" s="14"/>
      <c r="G888" s="2"/>
      <c r="H888" s="22"/>
      <c r="I888" s="2"/>
      <c r="J888" s="2"/>
      <c r="K888" s="117"/>
      <c r="L888" s="2"/>
      <c r="M888" s="2"/>
      <c r="N888" s="15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8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2"/>
      <c r="AM888" s="25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59"/>
      <c r="AY888" s="2"/>
      <c r="AZ888" s="2" t="s">
        <v>2885</v>
      </c>
      <c r="BA888" s="22" t="s">
        <v>949</v>
      </c>
      <c r="BB888" s="2"/>
      <c r="BC888" s="2"/>
      <c r="BD888" s="2"/>
      <c r="BE888" s="2"/>
      <c r="BF888" s="8"/>
      <c r="BG888" s="12">
        <v>2</v>
      </c>
      <c r="BH888" s="12"/>
      <c r="BI888" s="12">
        <v>60000</v>
      </c>
      <c r="BJ888" s="12" t="s">
        <v>2140</v>
      </c>
      <c r="BK888" s="2"/>
      <c r="BL888" s="60"/>
      <c r="BM888" s="2"/>
      <c r="BN888" s="59"/>
      <c r="BP888" s="22"/>
      <c r="BQ888" s="2"/>
      <c r="BR888" s="2"/>
      <c r="BS888" s="2"/>
      <c r="BT888" s="2"/>
      <c r="BU888" s="2"/>
      <c r="BV888" s="2"/>
      <c r="BW888" s="22"/>
      <c r="DI888" s="2"/>
      <c r="DJ888" s="2"/>
      <c r="DK888" s="2"/>
      <c r="DL888" s="2"/>
      <c r="DM888" s="2"/>
      <c r="DN888" s="2"/>
      <c r="DO888" s="2"/>
    </row>
    <row r="889" spans="1:119" s="6" customFormat="1" ht="12.75" customHeight="1">
      <c r="A889" s="20" t="s">
        <v>142</v>
      </c>
      <c r="B889" s="17" t="s">
        <v>143</v>
      </c>
      <c r="C889" s="49" t="s">
        <v>147</v>
      </c>
      <c r="D889" s="6" t="s">
        <v>2716</v>
      </c>
      <c r="E889" s="6" t="s">
        <v>790</v>
      </c>
      <c r="F889" s="14"/>
      <c r="G889" s="2"/>
      <c r="H889" s="22"/>
      <c r="I889" s="2"/>
      <c r="J889" s="2"/>
      <c r="K889" s="117"/>
      <c r="L889" s="2"/>
      <c r="M889" s="4"/>
      <c r="N889" s="15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8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2"/>
      <c r="AM889" s="25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59"/>
      <c r="AY889" s="2"/>
      <c r="AZ889" s="2" t="s">
        <v>2886</v>
      </c>
      <c r="BA889" s="22" t="s">
        <v>949</v>
      </c>
      <c r="BB889" s="2"/>
      <c r="BC889" s="2"/>
      <c r="BD889" s="2"/>
      <c r="BE889" s="2"/>
      <c r="BF889" s="8"/>
      <c r="BG889" s="12"/>
      <c r="BH889" s="12"/>
      <c r="BI889" s="12"/>
      <c r="BJ889" s="12" t="s">
        <v>2140</v>
      </c>
      <c r="BK889" s="2"/>
      <c r="BL889" s="60"/>
      <c r="BM889" s="2"/>
      <c r="BN889" s="59"/>
      <c r="BP889" s="22"/>
      <c r="BQ889" s="2"/>
      <c r="BR889" s="2"/>
      <c r="BS889" s="2"/>
      <c r="BT889" s="2"/>
      <c r="BU889" s="2"/>
      <c r="BV889" s="2"/>
      <c r="BW889" s="22"/>
      <c r="DI889" s="2"/>
      <c r="DJ889" s="2"/>
      <c r="DK889" s="2"/>
      <c r="DL889" s="2"/>
      <c r="DM889" s="2"/>
      <c r="DN889" s="2"/>
      <c r="DO889" s="2"/>
    </row>
    <row r="890" spans="1:119" s="6" customFormat="1" ht="12.75" customHeight="1">
      <c r="A890" s="20" t="s">
        <v>142</v>
      </c>
      <c r="B890" s="17" t="s">
        <v>143</v>
      </c>
      <c r="C890" s="49" t="s">
        <v>147</v>
      </c>
      <c r="D890" s="2" t="s">
        <v>2717</v>
      </c>
      <c r="E890" s="2" t="s">
        <v>2801</v>
      </c>
      <c r="F890" s="102" t="s">
        <v>2802</v>
      </c>
      <c r="G890" s="2"/>
      <c r="H890" s="22"/>
      <c r="I890" s="2"/>
      <c r="J890" s="2"/>
      <c r="K890" s="117"/>
      <c r="L890" s="2"/>
      <c r="M890" s="2"/>
      <c r="N890" s="15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8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2"/>
      <c r="AM890" s="25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59"/>
      <c r="AY890" s="2" t="s">
        <v>2887</v>
      </c>
      <c r="AZ890" s="2"/>
      <c r="BA890" s="22" t="s">
        <v>949</v>
      </c>
      <c r="BB890" s="2"/>
      <c r="BC890" s="2"/>
      <c r="BD890" s="2"/>
      <c r="BE890" s="2"/>
      <c r="BF890" s="8"/>
      <c r="BG890" s="12">
        <v>2</v>
      </c>
      <c r="BH890" s="12">
        <v>73.599999999999994</v>
      </c>
      <c r="BI890" s="12">
        <v>5800</v>
      </c>
      <c r="BJ890" s="12">
        <f>BH890*BI890/1000</f>
        <v>426.87999999999994</v>
      </c>
      <c r="BK890" s="2"/>
      <c r="BL890" s="60"/>
      <c r="BM890" s="2"/>
      <c r="BN890" s="59"/>
      <c r="BP890" s="22"/>
      <c r="BQ890" s="2"/>
      <c r="BR890" s="2"/>
      <c r="BS890" s="2"/>
      <c r="BT890" s="2"/>
      <c r="BU890" s="2"/>
      <c r="BV890" s="2"/>
      <c r="BW890" s="22"/>
      <c r="DI890" s="2"/>
      <c r="DJ890" s="2"/>
      <c r="DK890" s="2"/>
      <c r="DL890" s="2"/>
      <c r="DM890" s="2"/>
      <c r="DN890" s="2"/>
      <c r="DO890" s="2"/>
    </row>
    <row r="891" spans="1:119" s="6" customFormat="1" ht="12.75" customHeight="1">
      <c r="A891" s="20" t="s">
        <v>142</v>
      </c>
      <c r="B891" s="17" t="s">
        <v>143</v>
      </c>
      <c r="C891" s="49" t="s">
        <v>147</v>
      </c>
      <c r="D891" s="2" t="s">
        <v>2717</v>
      </c>
      <c r="E891" s="2" t="s">
        <v>2803</v>
      </c>
      <c r="F891" s="102" t="s">
        <v>2804</v>
      </c>
      <c r="G891" s="2"/>
      <c r="H891" s="22"/>
      <c r="I891" s="2"/>
      <c r="J891" s="2"/>
      <c r="K891" s="117"/>
      <c r="L891" s="2"/>
      <c r="M891" s="2"/>
      <c r="N891" s="15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8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2"/>
      <c r="AM891" s="25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59"/>
      <c r="AY891" s="2" t="s">
        <v>2887</v>
      </c>
      <c r="AZ891" s="2"/>
      <c r="BA891" s="22" t="s">
        <v>949</v>
      </c>
      <c r="BB891" s="2"/>
      <c r="BC891" s="2"/>
      <c r="BD891" s="2"/>
      <c r="BE891" s="2"/>
      <c r="BF891" s="8"/>
      <c r="BG891" s="12">
        <v>2</v>
      </c>
      <c r="BH891" s="12">
        <v>73.599999999999994</v>
      </c>
      <c r="BI891" s="12">
        <v>5800</v>
      </c>
      <c r="BJ891" s="12">
        <f>BH891*BI891/1000</f>
        <v>426.87999999999994</v>
      </c>
      <c r="BK891" s="2"/>
      <c r="BL891" s="60"/>
      <c r="BM891" s="2"/>
      <c r="BN891" s="59"/>
      <c r="BP891" s="22"/>
      <c r="BQ891" s="2"/>
      <c r="BR891" s="2"/>
      <c r="BS891" s="2"/>
      <c r="BT891" s="2"/>
      <c r="BU891" s="2"/>
      <c r="BV891" s="2"/>
      <c r="BW891" s="22"/>
      <c r="DI891" s="2"/>
      <c r="DJ891" s="2"/>
      <c r="DK891" s="2"/>
      <c r="DL891" s="2"/>
      <c r="DM891" s="2"/>
      <c r="DN891" s="2"/>
      <c r="DO891" s="2"/>
    </row>
    <row r="892" spans="1:119" s="6" customFormat="1" ht="12.75" customHeight="1">
      <c r="A892" s="20" t="s">
        <v>142</v>
      </c>
      <c r="B892" s="17" t="s">
        <v>143</v>
      </c>
      <c r="C892" s="49" t="s">
        <v>147</v>
      </c>
      <c r="D892" s="6" t="s">
        <v>2718</v>
      </c>
      <c r="E892" s="6" t="s">
        <v>2805</v>
      </c>
      <c r="F892" s="14"/>
      <c r="G892" s="2"/>
      <c r="H892" s="22"/>
      <c r="I892" s="2"/>
      <c r="J892" s="2"/>
      <c r="K892" s="117"/>
      <c r="L892" s="2"/>
      <c r="M892" s="2"/>
      <c r="N892" s="15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8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2"/>
      <c r="AM892" s="25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59"/>
      <c r="AY892" s="2"/>
      <c r="AZ892" s="2" t="s">
        <v>2888</v>
      </c>
      <c r="BA892" s="22" t="s">
        <v>949</v>
      </c>
      <c r="BB892" s="2"/>
      <c r="BC892" s="2"/>
      <c r="BD892" s="2"/>
      <c r="BE892" s="2"/>
      <c r="BF892" s="8"/>
      <c r="BG892" s="12">
        <v>2</v>
      </c>
      <c r="BH892" s="12">
        <v>12</v>
      </c>
      <c r="BI892" s="12">
        <v>12000</v>
      </c>
      <c r="BJ892" s="12">
        <v>288</v>
      </c>
      <c r="BK892" s="2"/>
      <c r="BL892" s="60"/>
      <c r="BM892" s="2"/>
      <c r="BN892" s="59"/>
      <c r="BP892" s="2"/>
      <c r="BQ892" s="2"/>
      <c r="BR892" s="2"/>
      <c r="BS892" s="2"/>
      <c r="BT892" s="2"/>
      <c r="BU892" s="2"/>
      <c r="BV892" s="2"/>
      <c r="BW892" s="22"/>
      <c r="DI892" s="2"/>
      <c r="DJ892" s="2"/>
      <c r="DK892" s="2"/>
      <c r="DL892" s="2"/>
      <c r="DM892" s="2"/>
      <c r="DN892" s="2"/>
      <c r="DO892" s="2"/>
    </row>
    <row r="893" spans="1:119" s="6" customFormat="1" ht="12.75" customHeight="1">
      <c r="A893" s="20" t="s">
        <v>142</v>
      </c>
      <c r="B893" s="17" t="s">
        <v>143</v>
      </c>
      <c r="C893" s="49" t="s">
        <v>147</v>
      </c>
      <c r="D893" s="6" t="s">
        <v>2718</v>
      </c>
      <c r="E893" s="6" t="s">
        <v>2806</v>
      </c>
      <c r="F893" s="14"/>
      <c r="G893" s="2"/>
      <c r="H893" s="22"/>
      <c r="I893" s="2"/>
      <c r="J893" s="2"/>
      <c r="K893" s="117"/>
      <c r="L893" s="2"/>
      <c r="M893" s="2"/>
      <c r="N893" s="15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8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2"/>
      <c r="AM893" s="25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59"/>
      <c r="AY893" s="2"/>
      <c r="AZ893" s="2" t="s">
        <v>2889</v>
      </c>
      <c r="BA893" s="22" t="s">
        <v>949</v>
      </c>
      <c r="BB893" s="2"/>
      <c r="BC893" s="2"/>
      <c r="BD893" s="2"/>
      <c r="BE893" s="2"/>
      <c r="BF893" s="8"/>
      <c r="BG893" s="12">
        <v>2</v>
      </c>
      <c r="BH893" s="12">
        <v>12</v>
      </c>
      <c r="BI893" s="12">
        <v>12000</v>
      </c>
      <c r="BJ893" s="12">
        <v>288</v>
      </c>
      <c r="BK893" s="2"/>
      <c r="BL893" s="60"/>
      <c r="BM893" s="2"/>
      <c r="BN893" s="59"/>
      <c r="BP893" s="2"/>
      <c r="BQ893" s="2"/>
      <c r="BR893" s="2"/>
      <c r="BS893" s="2"/>
      <c r="BT893" s="2"/>
      <c r="BU893" s="2"/>
      <c r="BV893" s="2"/>
      <c r="BW893" s="22"/>
      <c r="DI893" s="2"/>
      <c r="DJ893" s="2"/>
      <c r="DK893" s="2"/>
      <c r="DL893" s="2"/>
      <c r="DM893" s="2"/>
      <c r="DN893" s="2"/>
      <c r="DO893" s="2"/>
    </row>
    <row r="894" spans="1:119" s="6" customFormat="1" ht="12.75" customHeight="1">
      <c r="A894" s="20" t="s">
        <v>142</v>
      </c>
      <c r="B894" s="17" t="s">
        <v>143</v>
      </c>
      <c r="C894" s="49" t="s">
        <v>147</v>
      </c>
      <c r="D894" s="6" t="s">
        <v>2718</v>
      </c>
      <c r="E894" s="6" t="s">
        <v>2807</v>
      </c>
      <c r="F894" s="14" t="s">
        <v>2808</v>
      </c>
      <c r="G894" s="2"/>
      <c r="H894" s="22"/>
      <c r="I894" s="2"/>
      <c r="J894" s="2"/>
      <c r="K894" s="117"/>
      <c r="L894" s="2"/>
      <c r="M894" s="2"/>
      <c r="N894" s="15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8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59"/>
      <c r="AY894" s="2"/>
      <c r="AZ894" s="2" t="s">
        <v>2890</v>
      </c>
      <c r="BA894" s="22" t="s">
        <v>949</v>
      </c>
      <c r="BB894" s="2"/>
      <c r="BC894" s="2"/>
      <c r="BD894" s="2"/>
      <c r="BE894" s="2"/>
      <c r="BF894" s="8"/>
      <c r="BG894" s="12">
        <v>2</v>
      </c>
      <c r="BH894" s="12">
        <v>12</v>
      </c>
      <c r="BI894" s="12">
        <v>12000</v>
      </c>
      <c r="BJ894" s="12">
        <v>288</v>
      </c>
      <c r="BK894" s="2"/>
      <c r="BL894" s="60"/>
      <c r="BM894" s="2"/>
      <c r="BN894" s="59"/>
      <c r="BP894" s="2"/>
      <c r="BQ894" s="2"/>
      <c r="BR894" s="2"/>
      <c r="BS894" s="2"/>
      <c r="BT894" s="2"/>
      <c r="BU894" s="2"/>
      <c r="BV894" s="2"/>
      <c r="BW894" s="22"/>
      <c r="DI894" s="2"/>
      <c r="DJ894" s="2"/>
      <c r="DK894" s="2"/>
      <c r="DL894" s="2"/>
      <c r="DM894" s="2"/>
      <c r="DN894" s="2"/>
      <c r="DO894" s="2"/>
    </row>
    <row r="895" spans="1:119" s="6" customFormat="1" ht="12.75" customHeight="1">
      <c r="A895" s="20" t="s">
        <v>142</v>
      </c>
      <c r="B895" s="17" t="s">
        <v>143</v>
      </c>
      <c r="C895" s="49" t="s">
        <v>147</v>
      </c>
      <c r="D895" s="6" t="s">
        <v>2718</v>
      </c>
      <c r="E895" s="6" t="s">
        <v>2809</v>
      </c>
      <c r="F895" s="14"/>
      <c r="G895" s="2"/>
      <c r="H895" s="22"/>
      <c r="I895" s="2"/>
      <c r="J895" s="2"/>
      <c r="K895" s="117"/>
      <c r="L895" s="2"/>
      <c r="M895" s="2"/>
      <c r="N895" s="15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8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59"/>
      <c r="AY895" s="2"/>
      <c r="AZ895" s="2" t="s">
        <v>2891</v>
      </c>
      <c r="BA895" s="22" t="s">
        <v>949</v>
      </c>
      <c r="BB895" s="2"/>
      <c r="BC895" s="2"/>
      <c r="BD895" s="2"/>
      <c r="BE895" s="2"/>
      <c r="BF895" s="8"/>
      <c r="BG895" s="12">
        <v>2</v>
      </c>
      <c r="BH895" s="12">
        <v>12</v>
      </c>
      <c r="BI895" s="12">
        <v>21000</v>
      </c>
      <c r="BJ895" s="12">
        <v>504</v>
      </c>
      <c r="BK895" s="2"/>
      <c r="BL895" s="60"/>
      <c r="BM895" s="2"/>
      <c r="BN895" s="59"/>
      <c r="BP895" s="2"/>
      <c r="BQ895" s="2"/>
      <c r="BR895" s="2"/>
      <c r="BS895" s="2"/>
      <c r="BT895" s="2"/>
      <c r="BU895" s="2"/>
      <c r="BV895" s="2"/>
      <c r="BW895" s="22"/>
      <c r="DI895" s="2"/>
      <c r="DJ895" s="2"/>
      <c r="DK895" s="2"/>
      <c r="DL895" s="2"/>
      <c r="DM895" s="2"/>
      <c r="DN895" s="2"/>
      <c r="DO895" s="2"/>
    </row>
    <row r="896" spans="1:119" s="6" customFormat="1" ht="12.75" customHeight="1">
      <c r="A896" s="20" t="s">
        <v>142</v>
      </c>
      <c r="B896" s="17" t="s">
        <v>143</v>
      </c>
      <c r="C896" s="49" t="s">
        <v>147</v>
      </c>
      <c r="D896" s="6" t="s">
        <v>2718</v>
      </c>
      <c r="E896" s="6" t="s">
        <v>2810</v>
      </c>
      <c r="F896" s="14" t="s">
        <v>2811</v>
      </c>
      <c r="G896" s="2"/>
      <c r="H896" s="22"/>
      <c r="I896" s="2"/>
      <c r="J896" s="2"/>
      <c r="K896" s="117"/>
      <c r="L896" s="2"/>
      <c r="M896" s="2"/>
      <c r="N896" s="15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8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59"/>
      <c r="AY896" s="2"/>
      <c r="AZ896" s="2" t="s">
        <v>2892</v>
      </c>
      <c r="BA896" s="22" t="s">
        <v>949</v>
      </c>
      <c r="BB896" s="2"/>
      <c r="BC896" s="2"/>
      <c r="BD896" s="2"/>
      <c r="BE896" s="2"/>
      <c r="BF896" s="8"/>
      <c r="BG896" s="12">
        <v>2</v>
      </c>
      <c r="BH896" s="12">
        <v>12</v>
      </c>
      <c r="BI896" s="12">
        <v>35000</v>
      </c>
      <c r="BJ896" s="12">
        <v>840</v>
      </c>
      <c r="BK896" s="2"/>
      <c r="BL896" s="60"/>
      <c r="BM896" s="2"/>
      <c r="BN896" s="59"/>
      <c r="BP896" s="22"/>
      <c r="BQ896" s="2"/>
      <c r="BR896" s="2"/>
      <c r="BS896" s="2"/>
      <c r="BT896" s="2"/>
      <c r="BU896" s="2"/>
      <c r="BV896" s="2"/>
      <c r="BW896" s="22"/>
      <c r="DI896" s="2"/>
      <c r="DJ896" s="2"/>
      <c r="DK896" s="2"/>
      <c r="DL896" s="2"/>
      <c r="DM896" s="2"/>
      <c r="DN896" s="2"/>
      <c r="DO896" s="2"/>
    </row>
    <row r="897" spans="1:227" s="6" customFormat="1" ht="12.75" customHeight="1">
      <c r="A897" s="20" t="s">
        <v>142</v>
      </c>
      <c r="B897" s="17" t="s">
        <v>143</v>
      </c>
      <c r="C897" s="49" t="s">
        <v>147</v>
      </c>
      <c r="D897" s="6" t="s">
        <v>2718</v>
      </c>
      <c r="E897" s="6" t="s">
        <v>2812</v>
      </c>
      <c r="F897" s="14" t="s">
        <v>2813</v>
      </c>
      <c r="G897" s="2"/>
      <c r="H897" s="22"/>
      <c r="I897" s="2"/>
      <c r="J897" s="2"/>
      <c r="K897" s="117"/>
      <c r="L897" s="2"/>
      <c r="M897" s="2"/>
      <c r="N897" s="15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8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59"/>
      <c r="AY897" s="2"/>
      <c r="AZ897" s="2" t="s">
        <v>2893</v>
      </c>
      <c r="BA897" s="22" t="s">
        <v>949</v>
      </c>
      <c r="BB897" s="2"/>
      <c r="BC897" s="2"/>
      <c r="BD897" s="2"/>
      <c r="BE897" s="2"/>
      <c r="BF897" s="8"/>
      <c r="BG897" s="12">
        <v>2</v>
      </c>
      <c r="BH897" s="12">
        <v>12</v>
      </c>
      <c r="BI897" s="12">
        <v>40000</v>
      </c>
      <c r="BJ897" s="12">
        <v>960</v>
      </c>
      <c r="BK897" s="2"/>
      <c r="BL897" s="60"/>
      <c r="BM897" s="2"/>
      <c r="BN897" s="59"/>
      <c r="BP897" s="22"/>
      <c r="BQ897" s="2"/>
      <c r="BR897" s="2"/>
      <c r="BS897" s="2"/>
      <c r="BT897" s="2"/>
      <c r="BU897" s="2"/>
      <c r="BV897" s="2"/>
      <c r="BW897" s="22"/>
      <c r="DI897" s="2"/>
      <c r="DJ897" s="2"/>
      <c r="DK897" s="2"/>
      <c r="DL897" s="2"/>
      <c r="DM897" s="2"/>
      <c r="DN897" s="2"/>
      <c r="DO897" s="2"/>
    </row>
    <row r="898" spans="1:227" s="6" customFormat="1" ht="12.75" customHeight="1">
      <c r="A898" s="20" t="s">
        <v>142</v>
      </c>
      <c r="B898" s="17" t="s">
        <v>143</v>
      </c>
      <c r="C898" s="49" t="s">
        <v>147</v>
      </c>
      <c r="D898" s="6" t="s">
        <v>2718</v>
      </c>
      <c r="E898" s="6" t="s">
        <v>2814</v>
      </c>
      <c r="F898" s="14" t="s">
        <v>2815</v>
      </c>
      <c r="G898" s="2"/>
      <c r="H898" s="22"/>
      <c r="I898" s="2"/>
      <c r="J898" s="2"/>
      <c r="K898" s="117"/>
      <c r="L898" s="2"/>
      <c r="M898" s="2"/>
      <c r="N898" s="1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8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59"/>
      <c r="AY898" s="2"/>
      <c r="AZ898" s="2" t="s">
        <v>2894</v>
      </c>
      <c r="BA898" s="22" t="s">
        <v>949</v>
      </c>
      <c r="BB898" s="2"/>
      <c r="BC898" s="2"/>
      <c r="BD898" s="2"/>
      <c r="BE898" s="2"/>
      <c r="BF898" s="8"/>
      <c r="BG898" s="12">
        <v>2</v>
      </c>
      <c r="BH898" s="12">
        <v>12</v>
      </c>
      <c r="BI898" s="12">
        <v>36000</v>
      </c>
      <c r="BJ898" s="12">
        <v>864</v>
      </c>
      <c r="BK898" s="2"/>
      <c r="BL898" s="60"/>
      <c r="BM898" s="2"/>
      <c r="BN898" s="59"/>
      <c r="BP898" s="22"/>
      <c r="BQ898" s="2"/>
      <c r="BR898" s="2"/>
      <c r="BS898" s="2"/>
      <c r="BT898" s="2"/>
      <c r="BU898" s="2"/>
      <c r="BV898" s="2"/>
      <c r="BW898" s="22"/>
      <c r="DI898" s="2"/>
      <c r="DJ898" s="2"/>
      <c r="DK898" s="2"/>
      <c r="DL898" s="2"/>
      <c r="DM898" s="2"/>
      <c r="DN898" s="2"/>
      <c r="DO898" s="2"/>
    </row>
    <row r="899" spans="1:227" s="6" customFormat="1" ht="12.75" customHeight="1">
      <c r="A899" s="20" t="s">
        <v>142</v>
      </c>
      <c r="B899" s="17" t="s">
        <v>143</v>
      </c>
      <c r="C899" s="49" t="s">
        <v>147</v>
      </c>
      <c r="D899" s="6" t="s">
        <v>2719</v>
      </c>
      <c r="E899" s="6" t="s">
        <v>2816</v>
      </c>
      <c r="F899" s="14"/>
      <c r="G899" s="2"/>
      <c r="H899" s="22"/>
      <c r="I899" s="2"/>
      <c r="J899" s="2"/>
      <c r="K899" s="117"/>
      <c r="L899" s="2"/>
      <c r="M899" s="2"/>
      <c r="N899" s="1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8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59"/>
      <c r="AY899" s="2"/>
      <c r="AZ899" s="2" t="s">
        <v>2895</v>
      </c>
      <c r="BA899" s="22" t="s">
        <v>949</v>
      </c>
      <c r="BB899" s="2"/>
      <c r="BC899" s="2"/>
      <c r="BD899" s="2"/>
      <c r="BE899" s="2"/>
      <c r="BF899" s="8"/>
      <c r="BG899" s="12">
        <v>6</v>
      </c>
      <c r="BH899" s="12">
        <v>6</v>
      </c>
      <c r="BI899" s="12"/>
      <c r="BJ899" s="12" t="s">
        <v>2140</v>
      </c>
      <c r="BK899" s="2"/>
      <c r="BL899" s="60"/>
      <c r="BM899" s="2"/>
      <c r="BN899" s="59"/>
      <c r="BP899" s="22"/>
      <c r="BQ899" s="2"/>
      <c r="BR899" s="2"/>
      <c r="BS899" s="2"/>
      <c r="BT899" s="2"/>
      <c r="BU899" s="2"/>
      <c r="BV899" s="2"/>
      <c r="BW899" s="22"/>
      <c r="DI899" s="2"/>
      <c r="DJ899" s="2"/>
      <c r="DK899" s="2"/>
      <c r="DL899" s="2"/>
      <c r="DM899" s="2"/>
      <c r="DN899" s="2"/>
      <c r="DO899" s="2"/>
    </row>
    <row r="900" spans="1:227" s="6" customFormat="1">
      <c r="A900" s="20" t="s">
        <v>142</v>
      </c>
      <c r="B900" s="17" t="s">
        <v>143</v>
      </c>
      <c r="C900" s="49" t="s">
        <v>147</v>
      </c>
      <c r="D900" s="6" t="s">
        <v>2720</v>
      </c>
      <c r="E900" s="6" t="s">
        <v>2817</v>
      </c>
      <c r="F900" s="14"/>
      <c r="G900" s="2"/>
      <c r="H900" s="22"/>
      <c r="I900" s="2"/>
      <c r="J900" s="2"/>
      <c r="K900" s="117"/>
      <c r="L900" s="2"/>
      <c r="M900" s="2"/>
      <c r="N900" s="1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8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59"/>
      <c r="AY900" s="2"/>
      <c r="AZ900" s="2" t="s">
        <v>2896</v>
      </c>
      <c r="BA900" s="22" t="s">
        <v>949</v>
      </c>
      <c r="BB900" s="2"/>
      <c r="BC900" s="2"/>
      <c r="BD900" s="2"/>
      <c r="BE900" s="2"/>
      <c r="BF900" s="8"/>
      <c r="BG900" s="12">
        <v>7</v>
      </c>
      <c r="BH900" s="12">
        <v>6</v>
      </c>
      <c r="BI900" s="148">
        <v>220000</v>
      </c>
      <c r="BJ900" s="12">
        <f>BG900*BH900*BI900/1000</f>
        <v>9240</v>
      </c>
      <c r="BK900" s="2"/>
      <c r="BL900" s="60"/>
      <c r="BM900" s="2"/>
      <c r="BN900" s="59"/>
      <c r="BP900" s="22"/>
      <c r="BQ900" s="2"/>
      <c r="BR900" s="2"/>
      <c r="BS900" s="2"/>
      <c r="BT900" s="2"/>
      <c r="BU900" s="2"/>
      <c r="BV900" s="2"/>
      <c r="BW900" s="22"/>
      <c r="DI900" s="2"/>
      <c r="DJ900" s="2"/>
      <c r="DK900" s="2"/>
      <c r="DL900" s="2"/>
      <c r="DM900" s="2"/>
      <c r="DN900" s="2"/>
      <c r="DO900" s="2"/>
    </row>
    <row r="901" spans="1:227" s="6" customFormat="1">
      <c r="A901" s="20" t="s">
        <v>142</v>
      </c>
      <c r="B901" s="17" t="s">
        <v>143</v>
      </c>
      <c r="C901" s="49" t="s">
        <v>147</v>
      </c>
      <c r="D901" s="6" t="s">
        <v>2720</v>
      </c>
      <c r="E901" s="6" t="s">
        <v>2818</v>
      </c>
      <c r="F901" s="14"/>
      <c r="G901" s="2"/>
      <c r="H901" s="22"/>
      <c r="I901" s="2"/>
      <c r="J901" s="2"/>
      <c r="K901" s="117"/>
      <c r="L901" s="2"/>
      <c r="M901" s="2"/>
      <c r="N901" s="1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8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59"/>
      <c r="AY901" s="2"/>
      <c r="AZ901" s="2" t="s">
        <v>2897</v>
      </c>
      <c r="BA901" s="22" t="s">
        <v>949</v>
      </c>
      <c r="BB901" s="2"/>
      <c r="BC901" s="2"/>
      <c r="BD901" s="2"/>
      <c r="BE901" s="2"/>
      <c r="BF901" s="8"/>
      <c r="BG901" s="12">
        <v>6</v>
      </c>
      <c r="BH901" s="12"/>
      <c r="BI901" s="12"/>
      <c r="BJ901" s="12" t="s">
        <v>2140</v>
      </c>
      <c r="BK901" s="2"/>
      <c r="BL901" s="60"/>
      <c r="BM901" s="2"/>
      <c r="BN901" s="59"/>
      <c r="BP901" s="22"/>
      <c r="BQ901" s="2"/>
      <c r="BR901" s="2"/>
      <c r="BS901" s="2"/>
      <c r="BT901" s="2"/>
      <c r="BU901" s="2"/>
      <c r="BV901" s="2"/>
      <c r="BW901" s="22"/>
      <c r="DI901" s="2"/>
      <c r="DJ901" s="2"/>
      <c r="DK901" s="2"/>
      <c r="DL901" s="2"/>
      <c r="DM901" s="2"/>
      <c r="DN901" s="2"/>
      <c r="DO901" s="2"/>
    </row>
    <row r="902" spans="1:227" s="6" customFormat="1">
      <c r="A902" s="20" t="s">
        <v>142</v>
      </c>
      <c r="B902" s="17" t="s">
        <v>143</v>
      </c>
      <c r="C902" s="49" t="s">
        <v>147</v>
      </c>
      <c r="D902" s="6" t="s">
        <v>2720</v>
      </c>
      <c r="E902" s="6" t="s">
        <v>2819</v>
      </c>
      <c r="F902" s="14"/>
      <c r="G902" s="2"/>
      <c r="H902" s="22"/>
      <c r="I902" s="2"/>
      <c r="J902" s="2"/>
      <c r="K902" s="117"/>
      <c r="L902" s="2"/>
      <c r="M902" s="2"/>
      <c r="N902" s="15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8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59"/>
      <c r="AY902" s="2"/>
      <c r="AZ902" s="2" t="s">
        <v>2898</v>
      </c>
      <c r="BA902" s="22" t="s">
        <v>949</v>
      </c>
      <c r="BB902" s="2"/>
      <c r="BC902" s="2"/>
      <c r="BD902" s="2"/>
      <c r="BE902" s="2"/>
      <c r="BF902" s="8"/>
      <c r="BG902" s="12">
        <v>7</v>
      </c>
      <c r="BH902" s="12"/>
      <c r="BI902" s="12"/>
      <c r="BJ902" s="12" t="s">
        <v>2140</v>
      </c>
      <c r="BK902" s="2"/>
      <c r="BL902" s="60"/>
      <c r="BM902" s="2"/>
      <c r="BN902" s="59"/>
      <c r="BP902" s="22"/>
      <c r="BQ902" s="2"/>
      <c r="BR902" s="2"/>
      <c r="BS902" s="2"/>
      <c r="BT902" s="2"/>
      <c r="BU902" s="2"/>
      <c r="BV902" s="2"/>
      <c r="BW902" s="22"/>
      <c r="DI902" s="2"/>
      <c r="DJ902" s="2"/>
      <c r="DK902" s="2"/>
      <c r="DL902" s="2"/>
      <c r="DM902" s="2"/>
      <c r="DN902" s="2"/>
      <c r="DO902" s="2"/>
    </row>
    <row r="903" spans="1:227" s="6" customFormat="1">
      <c r="A903" s="20" t="s">
        <v>142</v>
      </c>
      <c r="B903" s="17" t="s">
        <v>143</v>
      </c>
      <c r="C903" s="49" t="s">
        <v>147</v>
      </c>
      <c r="D903" s="6" t="s">
        <v>2720</v>
      </c>
      <c r="E903" s="6" t="s">
        <v>2820</v>
      </c>
      <c r="F903" s="14"/>
      <c r="G903" s="2"/>
      <c r="H903" s="22"/>
      <c r="I903" s="2"/>
      <c r="J903" s="2"/>
      <c r="K903" s="117"/>
      <c r="L903" s="2"/>
      <c r="M903" s="2"/>
      <c r="N903" s="15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8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59"/>
      <c r="AY903" s="2"/>
      <c r="AZ903" s="2" t="s">
        <v>2899</v>
      </c>
      <c r="BA903" s="22" t="s">
        <v>949</v>
      </c>
      <c r="BB903" s="2"/>
      <c r="BC903" s="2"/>
      <c r="BD903" s="2"/>
      <c r="BE903" s="2"/>
      <c r="BF903" s="8"/>
      <c r="BG903" s="12"/>
      <c r="BH903" s="12"/>
      <c r="BI903" s="12"/>
      <c r="BJ903" s="12" t="s">
        <v>2140</v>
      </c>
      <c r="BK903" s="2"/>
      <c r="BL903" s="60"/>
      <c r="BM903" s="2"/>
      <c r="BN903" s="59"/>
      <c r="BP903" s="22"/>
      <c r="BQ903" s="2"/>
      <c r="BR903" s="2"/>
      <c r="BS903" s="2"/>
      <c r="BT903" s="2"/>
      <c r="BU903" s="2"/>
      <c r="BV903" s="2"/>
      <c r="BW903" s="22"/>
      <c r="DI903" s="2"/>
      <c r="DJ903" s="2"/>
      <c r="DK903" s="2"/>
      <c r="DL903" s="2"/>
      <c r="DM903" s="2"/>
      <c r="DN903" s="2"/>
      <c r="DO903" s="2"/>
    </row>
    <row r="904" spans="1:227" s="6" customFormat="1">
      <c r="A904" s="20" t="s">
        <v>142</v>
      </c>
      <c r="B904" s="17" t="s">
        <v>143</v>
      </c>
      <c r="C904" s="49" t="s">
        <v>147</v>
      </c>
      <c r="D904" s="6" t="s">
        <v>2721</v>
      </c>
      <c r="E904" s="6" t="s">
        <v>2821</v>
      </c>
      <c r="F904" s="14"/>
      <c r="G904" s="2"/>
      <c r="H904" s="22"/>
      <c r="I904" s="2"/>
      <c r="J904" s="2"/>
      <c r="K904" s="117"/>
      <c r="L904" s="2"/>
      <c r="M904" s="2"/>
      <c r="N904" s="1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8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59"/>
      <c r="AY904" s="2"/>
      <c r="AZ904" s="2" t="s">
        <v>2900</v>
      </c>
      <c r="BA904" s="22" t="s">
        <v>949</v>
      </c>
      <c r="BB904" s="2"/>
      <c r="BC904" s="2"/>
      <c r="BD904" s="2"/>
      <c r="BE904" s="2"/>
      <c r="BF904" s="8"/>
      <c r="BG904" s="12">
        <v>4</v>
      </c>
      <c r="BH904" s="12"/>
      <c r="BI904" s="12"/>
      <c r="BJ904" s="12" t="s">
        <v>2140</v>
      </c>
      <c r="BK904" s="2"/>
      <c r="BL904" s="60"/>
      <c r="BM904" s="2"/>
      <c r="BN904" s="59"/>
      <c r="BP904" s="22"/>
      <c r="BQ904" s="2"/>
      <c r="BR904" s="2"/>
      <c r="BS904" s="2"/>
      <c r="BT904" s="2"/>
      <c r="BU904" s="2"/>
      <c r="BV904" s="2"/>
      <c r="BW904" s="22"/>
      <c r="DI904" s="2"/>
      <c r="DJ904" s="2"/>
      <c r="DK904" s="2"/>
      <c r="DL904" s="2"/>
      <c r="DM904" s="2"/>
      <c r="DN904" s="2"/>
      <c r="DO904" s="2"/>
    </row>
    <row r="905" spans="1:227" s="6" customFormat="1">
      <c r="A905" s="20" t="s">
        <v>142</v>
      </c>
      <c r="B905" s="17" t="s">
        <v>143</v>
      </c>
      <c r="C905" s="49" t="s">
        <v>147</v>
      </c>
      <c r="D905" s="6" t="s">
        <v>2721</v>
      </c>
      <c r="E905" s="6" t="s">
        <v>2822</v>
      </c>
      <c r="F905" s="14"/>
      <c r="G905" s="2"/>
      <c r="H905" s="22"/>
      <c r="I905" s="2"/>
      <c r="J905" s="2"/>
      <c r="K905" s="117"/>
      <c r="L905" s="2"/>
      <c r="M905" s="2"/>
      <c r="N905" s="1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8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59"/>
      <c r="AY905" s="2"/>
      <c r="AZ905" s="2" t="s">
        <v>2901</v>
      </c>
      <c r="BA905" s="22" t="s">
        <v>949</v>
      </c>
      <c r="BB905" s="2"/>
      <c r="BC905" s="2"/>
      <c r="BD905" s="2"/>
      <c r="BE905" s="2"/>
      <c r="BF905" s="8"/>
      <c r="BG905" s="12">
        <v>6</v>
      </c>
      <c r="BH905" s="12">
        <v>8</v>
      </c>
      <c r="BI905" s="12"/>
      <c r="BJ905" s="12" t="s">
        <v>2140</v>
      </c>
      <c r="BK905" s="2"/>
      <c r="BL905" s="60"/>
      <c r="BM905" s="2"/>
      <c r="BN905" s="59"/>
      <c r="BP905" s="22"/>
      <c r="BQ905" s="2"/>
      <c r="BR905" s="2"/>
      <c r="BS905" s="2"/>
      <c r="BT905" s="2"/>
      <c r="BU905" s="2"/>
      <c r="BV905" s="2"/>
      <c r="BW905" s="22"/>
      <c r="DI905" s="2"/>
      <c r="DJ905" s="2"/>
      <c r="DK905" s="2"/>
      <c r="DL905" s="2"/>
      <c r="DM905" s="2"/>
      <c r="DN905" s="2"/>
      <c r="DO905" s="2"/>
    </row>
    <row r="906" spans="1:227" s="6" customFormat="1">
      <c r="A906" s="20" t="s">
        <v>142</v>
      </c>
      <c r="B906" s="17" t="s">
        <v>143</v>
      </c>
      <c r="C906" s="49" t="s">
        <v>147</v>
      </c>
      <c r="D906" s="6" t="s">
        <v>2722</v>
      </c>
      <c r="E906" s="6" t="s">
        <v>2823</v>
      </c>
      <c r="F906" s="14" t="s">
        <v>2824</v>
      </c>
      <c r="G906" s="2"/>
      <c r="H906" s="22"/>
      <c r="I906" s="2"/>
      <c r="J906" s="2"/>
      <c r="K906" s="117"/>
      <c r="L906" s="2"/>
      <c r="M906" s="2"/>
      <c r="N906" s="1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8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59"/>
      <c r="AY906" s="2"/>
      <c r="AZ906" s="2" t="s">
        <v>2902</v>
      </c>
      <c r="BA906" s="22" t="s">
        <v>949</v>
      </c>
      <c r="BB906" s="2"/>
      <c r="BC906" s="2"/>
      <c r="BD906" s="2"/>
      <c r="BE906" s="2"/>
      <c r="BF906" s="8"/>
      <c r="BG906" s="12"/>
      <c r="BH906" s="12"/>
      <c r="BI906" s="12"/>
      <c r="BJ906" s="12"/>
      <c r="BK906" s="2"/>
      <c r="BL906" s="60"/>
      <c r="BM906" s="2"/>
      <c r="BN906" s="59"/>
      <c r="BP906" s="22"/>
      <c r="BQ906" s="2"/>
      <c r="BR906" s="2"/>
      <c r="BS906" s="2"/>
      <c r="BT906" s="2"/>
      <c r="BU906" s="2"/>
      <c r="BV906" s="2"/>
      <c r="BW906" s="22"/>
      <c r="DI906" s="2"/>
      <c r="DJ906" s="2"/>
      <c r="DK906" s="2"/>
      <c r="DL906" s="2"/>
      <c r="DM906" s="2"/>
      <c r="DN906" s="2"/>
      <c r="DO906" s="2"/>
    </row>
    <row r="907" spans="1:227" s="6" customFormat="1">
      <c r="A907" s="20" t="s">
        <v>142</v>
      </c>
      <c r="B907" s="17" t="s">
        <v>143</v>
      </c>
      <c r="C907" s="49" t="s">
        <v>147</v>
      </c>
      <c r="D907" s="6" t="s">
        <v>2722</v>
      </c>
      <c r="E907" s="6" t="s">
        <v>2823</v>
      </c>
      <c r="F907" s="14" t="s">
        <v>2825</v>
      </c>
      <c r="G907" s="2"/>
      <c r="H907" s="22"/>
      <c r="I907" s="2"/>
      <c r="J907" s="2"/>
      <c r="K907" s="117"/>
      <c r="L907" s="2"/>
      <c r="M907" s="2"/>
      <c r="N907" s="1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8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59"/>
      <c r="AY907" s="2"/>
      <c r="AZ907" s="2" t="s">
        <v>2902</v>
      </c>
      <c r="BA907" s="22" t="s">
        <v>949</v>
      </c>
      <c r="BB907" s="2"/>
      <c r="BC907" s="2"/>
      <c r="BD907" s="2"/>
      <c r="BE907" s="2"/>
      <c r="BF907" s="8"/>
      <c r="BG907" s="12"/>
      <c r="BH907" s="12"/>
      <c r="BI907" s="12"/>
      <c r="BJ907" s="12"/>
      <c r="BK907" s="2"/>
      <c r="BL907" s="60"/>
      <c r="BM907" s="2"/>
      <c r="BN907" s="59"/>
      <c r="BP907" s="22"/>
      <c r="BQ907" s="2"/>
      <c r="BR907" s="2"/>
      <c r="BS907" s="2"/>
      <c r="BT907" s="2"/>
      <c r="BU907" s="2"/>
      <c r="BV907" s="2"/>
      <c r="BW907" s="22"/>
      <c r="DI907" s="2"/>
      <c r="DJ907" s="2"/>
      <c r="DK907" s="2"/>
      <c r="DL907" s="2"/>
      <c r="DM907" s="2"/>
      <c r="DN907" s="2"/>
      <c r="DO907" s="2"/>
    </row>
    <row r="908" spans="1:227" s="6" customFormat="1">
      <c r="A908" s="20" t="s">
        <v>142</v>
      </c>
      <c r="B908" s="17" t="s">
        <v>143</v>
      </c>
      <c r="C908" s="49" t="s">
        <v>147</v>
      </c>
      <c r="D908" s="6" t="s">
        <v>2723</v>
      </c>
      <c r="E908" s="6" t="s">
        <v>2826</v>
      </c>
      <c r="F908" s="14"/>
      <c r="G908" s="2"/>
      <c r="H908" s="22"/>
      <c r="I908" s="2"/>
      <c r="J908" s="2"/>
      <c r="K908" s="117"/>
      <c r="L908" s="2"/>
      <c r="M908" s="2"/>
      <c r="N908" s="15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8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59"/>
      <c r="AY908" s="2"/>
      <c r="AZ908" s="2" t="s">
        <v>2903</v>
      </c>
      <c r="BA908" s="22" t="s">
        <v>949</v>
      </c>
      <c r="BB908" s="2"/>
      <c r="BC908" s="2"/>
      <c r="BD908" s="2"/>
      <c r="BE908" s="2"/>
      <c r="BF908" s="8"/>
      <c r="BG908" s="12"/>
      <c r="BH908" s="12"/>
      <c r="BI908" s="12"/>
      <c r="BJ908" s="12"/>
      <c r="BK908" s="2"/>
      <c r="BL908" s="60"/>
      <c r="BM908" s="2"/>
      <c r="BN908" s="59"/>
      <c r="BP908" s="22"/>
      <c r="BQ908" s="2"/>
      <c r="BR908" s="2"/>
      <c r="BS908" s="2"/>
      <c r="BT908" s="2"/>
      <c r="BU908" s="2"/>
      <c r="BV908" s="2"/>
      <c r="BW908" s="22"/>
      <c r="DI908" s="2"/>
      <c r="DJ908" s="2"/>
      <c r="DK908" s="2"/>
      <c r="DL908" s="2"/>
      <c r="DM908" s="2"/>
      <c r="DN908" s="2"/>
      <c r="DO908" s="2"/>
    </row>
    <row r="909" spans="1:227" s="6" customFormat="1">
      <c r="A909" s="20" t="s">
        <v>142</v>
      </c>
      <c r="B909" s="17" t="s">
        <v>143</v>
      </c>
      <c r="C909" s="49" t="s">
        <v>147</v>
      </c>
      <c r="D909" s="2" t="s">
        <v>884</v>
      </c>
      <c r="E909" s="2" t="s">
        <v>885</v>
      </c>
      <c r="F909" s="102"/>
      <c r="G909" s="2"/>
      <c r="H909" s="22"/>
      <c r="I909" s="2" t="s">
        <v>887</v>
      </c>
      <c r="J909" s="2"/>
      <c r="K909" s="13"/>
      <c r="L909" s="2"/>
      <c r="M909" s="2" t="s">
        <v>886</v>
      </c>
      <c r="N909" s="15">
        <v>40424</v>
      </c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8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2"/>
      <c r="AM909" s="2"/>
      <c r="AN909" s="2"/>
      <c r="AO909" s="2"/>
      <c r="AP909" s="2"/>
      <c r="AQ909" s="2">
        <v>36</v>
      </c>
      <c r="AR909" s="2"/>
      <c r="AS909" s="2"/>
      <c r="AT909" s="2"/>
      <c r="AU909" s="2"/>
      <c r="AV909" s="2"/>
      <c r="AW909" s="2"/>
      <c r="AX909" s="2"/>
      <c r="AY909" s="2"/>
      <c r="AZ909" s="2" t="s">
        <v>886</v>
      </c>
      <c r="BA909" s="22" t="s">
        <v>949</v>
      </c>
      <c r="BB909" s="2" t="s">
        <v>153</v>
      </c>
      <c r="BC909" s="2"/>
      <c r="BD909" s="2"/>
      <c r="BE909" s="2"/>
      <c r="BF909" s="8">
        <v>6</v>
      </c>
      <c r="BG909" s="8">
        <v>48</v>
      </c>
      <c r="BH909" s="8"/>
      <c r="BI909" s="8" t="s">
        <v>162</v>
      </c>
      <c r="BJ909" s="8"/>
      <c r="BK909" s="2"/>
      <c r="BL909" s="2"/>
      <c r="BM909" s="2"/>
      <c r="BN909" s="2"/>
      <c r="BO909" s="4" t="s">
        <v>886</v>
      </c>
      <c r="BP909" s="22"/>
      <c r="BQ909" s="2" t="s">
        <v>888</v>
      </c>
      <c r="BR909" s="2" t="s">
        <v>889</v>
      </c>
      <c r="BS909" s="2" t="s">
        <v>949</v>
      </c>
      <c r="BT909" s="2"/>
      <c r="BU909" s="2"/>
      <c r="BV909" s="2"/>
      <c r="BW909" s="22"/>
    </row>
    <row r="910" spans="1:227" s="6" customFormat="1">
      <c r="A910" s="20" t="s">
        <v>142</v>
      </c>
      <c r="B910" s="17" t="s">
        <v>143</v>
      </c>
      <c r="C910" s="49" t="s">
        <v>147</v>
      </c>
      <c r="D910" s="2" t="s">
        <v>874</v>
      </c>
      <c r="E910" s="2" t="s">
        <v>875</v>
      </c>
      <c r="F910" s="168"/>
      <c r="G910" s="2"/>
      <c r="H910" s="22"/>
      <c r="I910" s="2" t="s">
        <v>876</v>
      </c>
      <c r="J910" s="2"/>
      <c r="K910" s="116">
        <v>7295</v>
      </c>
      <c r="L910" s="2"/>
      <c r="M910" s="2" t="s">
        <v>877</v>
      </c>
      <c r="N910" s="15">
        <v>40424</v>
      </c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8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2"/>
      <c r="AM910" s="2"/>
      <c r="AN910" s="2" t="s">
        <v>878</v>
      </c>
      <c r="AO910" s="2" t="s">
        <v>202</v>
      </c>
      <c r="AP910" s="2"/>
      <c r="AQ910" s="2">
        <v>48</v>
      </c>
      <c r="AR910" s="2"/>
      <c r="AS910" s="2"/>
      <c r="AT910" s="2"/>
      <c r="AU910" s="2"/>
      <c r="AV910" s="2"/>
      <c r="AW910" s="2"/>
      <c r="AX910" s="2"/>
      <c r="AY910" s="2"/>
      <c r="AZ910" s="2" t="s">
        <v>879</v>
      </c>
      <c r="BA910" s="22" t="s">
        <v>949</v>
      </c>
      <c r="BB910" s="2" t="s">
        <v>153</v>
      </c>
      <c r="BC910" s="2"/>
      <c r="BD910" s="2"/>
      <c r="BE910" s="2"/>
      <c r="BF910" s="8">
        <v>4</v>
      </c>
      <c r="BG910" s="8">
        <v>48</v>
      </c>
      <c r="BH910" s="8"/>
      <c r="BI910" s="8" t="s">
        <v>162</v>
      </c>
      <c r="BJ910" s="8"/>
      <c r="BK910" s="2"/>
      <c r="BL910" s="2"/>
      <c r="BM910" s="2"/>
      <c r="BN910" s="2" t="s">
        <v>880</v>
      </c>
      <c r="BO910" s="2" t="s">
        <v>879</v>
      </c>
      <c r="BP910" s="22"/>
      <c r="BQ910" s="2" t="s">
        <v>620</v>
      </c>
      <c r="BR910" s="2"/>
      <c r="BS910" s="2"/>
      <c r="BT910" s="2"/>
      <c r="BU910" s="2"/>
      <c r="BV910" s="2"/>
      <c r="BW910" s="22"/>
      <c r="DI910" s="2"/>
      <c r="DJ910" s="2"/>
      <c r="DK910" s="2"/>
      <c r="DL910" s="2"/>
      <c r="DM910" s="2"/>
      <c r="DN910" s="2"/>
      <c r="DO910" s="2"/>
    </row>
    <row r="911" spans="1:227" s="6" customFormat="1">
      <c r="A911" s="20" t="s">
        <v>142</v>
      </c>
      <c r="B911" s="17" t="s">
        <v>143</v>
      </c>
      <c r="C911" s="49" t="s">
        <v>147</v>
      </c>
      <c r="D911" s="2" t="s">
        <v>874</v>
      </c>
      <c r="E911" s="2" t="s">
        <v>882</v>
      </c>
      <c r="F911" s="168"/>
      <c r="G911" s="2"/>
      <c r="H911" s="22"/>
      <c r="I911" s="2" t="s">
        <v>876</v>
      </c>
      <c r="J911" s="2"/>
      <c r="K911" s="116">
        <v>7131</v>
      </c>
      <c r="L911" s="2"/>
      <c r="M911" s="2" t="s">
        <v>881</v>
      </c>
      <c r="N911" s="15">
        <v>40424</v>
      </c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8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2"/>
      <c r="AM911" s="2"/>
      <c r="AN911" s="2" t="s">
        <v>878</v>
      </c>
      <c r="AO911" s="2" t="s">
        <v>202</v>
      </c>
      <c r="AP911" s="2"/>
      <c r="AQ911" s="2">
        <v>36</v>
      </c>
      <c r="AR911" s="2"/>
      <c r="AS911" s="2"/>
      <c r="AT911" s="2"/>
      <c r="AU911" s="2"/>
      <c r="AV911" s="2"/>
      <c r="AW911" s="2"/>
      <c r="AX911" s="2"/>
      <c r="AY911" s="2"/>
      <c r="AZ911" s="2" t="s">
        <v>883</v>
      </c>
      <c r="BA911" s="22" t="s">
        <v>949</v>
      </c>
      <c r="BB911" s="2" t="s">
        <v>153</v>
      </c>
      <c r="BC911" s="2"/>
      <c r="BD911" s="2"/>
      <c r="BE911" s="2"/>
      <c r="BF911" s="8">
        <v>3</v>
      </c>
      <c r="BG911" s="8">
        <v>36</v>
      </c>
      <c r="BH911" s="8"/>
      <c r="BI911" s="8" t="s">
        <v>162</v>
      </c>
      <c r="BJ911" s="8"/>
      <c r="BK911" s="2"/>
      <c r="BL911" s="2"/>
      <c r="BM911" s="2"/>
      <c r="BN911" s="2"/>
      <c r="BO911" s="2" t="s">
        <v>883</v>
      </c>
      <c r="BP911" s="22"/>
      <c r="BQ911" s="2" t="s">
        <v>620</v>
      </c>
      <c r="BR911" s="2"/>
      <c r="BS911" s="2"/>
      <c r="BT911" s="2"/>
      <c r="BU911" s="2"/>
      <c r="BV911" s="2"/>
      <c r="BW911" s="22"/>
      <c r="DI911" s="2"/>
      <c r="DJ911" s="2"/>
      <c r="DK911" s="2"/>
      <c r="DL911" s="2"/>
      <c r="DM911" s="2"/>
      <c r="DN911" s="2"/>
      <c r="DO911" s="2"/>
    </row>
    <row r="912" spans="1:227" s="6" customFormat="1">
      <c r="A912" s="20" t="s">
        <v>142</v>
      </c>
      <c r="B912" s="17" t="s">
        <v>143</v>
      </c>
      <c r="C912" s="49" t="s">
        <v>125</v>
      </c>
      <c r="D912" s="6" t="s">
        <v>3115</v>
      </c>
      <c r="E912" s="6" t="s">
        <v>3116</v>
      </c>
      <c r="F912" s="102"/>
      <c r="G912" s="2"/>
      <c r="H912" s="22"/>
      <c r="I912" s="2"/>
      <c r="J912" s="2"/>
      <c r="K912" s="6">
        <v>1850</v>
      </c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8"/>
      <c r="AB912" s="8"/>
      <c r="AC912" s="8"/>
      <c r="AD912" s="8"/>
      <c r="AE912" s="2"/>
      <c r="AF912" s="2"/>
      <c r="AG912" s="2"/>
      <c r="AH912" s="2"/>
      <c r="AI912" s="2"/>
      <c r="AJ912" s="2"/>
      <c r="AK912" s="2"/>
      <c r="AL912" s="22"/>
      <c r="AM912" s="8" t="s">
        <v>3151</v>
      </c>
      <c r="AN912" s="2"/>
      <c r="AO912" s="2"/>
      <c r="AP912" s="2"/>
      <c r="AQ912" s="2"/>
      <c r="AR912" s="2"/>
      <c r="AS912" s="2"/>
      <c r="AT912" s="2"/>
      <c r="AU912" s="8"/>
      <c r="AV912" s="2"/>
      <c r="AW912" s="2"/>
      <c r="AX912" s="2"/>
      <c r="AY912" s="2"/>
      <c r="AZ912" s="2"/>
      <c r="BA912" s="22"/>
      <c r="BB912" s="2"/>
      <c r="BC912" s="2"/>
      <c r="BD912" s="2"/>
      <c r="BE912" s="8" t="s">
        <v>227</v>
      </c>
      <c r="BF912" s="8">
        <v>2</v>
      </c>
      <c r="BG912" s="8"/>
      <c r="BH912" s="8"/>
      <c r="BI912" s="12"/>
      <c r="BJ912" s="8"/>
      <c r="BK912" s="2"/>
      <c r="BL912" s="2"/>
      <c r="BM912" s="2"/>
      <c r="BN912" s="2"/>
      <c r="BO912" s="102"/>
      <c r="BP912" s="22"/>
      <c r="BQ912" s="2"/>
      <c r="BR912" s="2"/>
      <c r="BS912" s="2"/>
      <c r="BT912" s="2"/>
      <c r="BU912" s="2"/>
      <c r="BV912" s="2"/>
      <c r="BW912" s="2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</row>
    <row r="913" spans="1:227" s="6" customFormat="1">
      <c r="A913" s="20" t="s">
        <v>142</v>
      </c>
      <c r="B913" s="17" t="s">
        <v>143</v>
      </c>
      <c r="C913" s="49" t="s">
        <v>125</v>
      </c>
      <c r="D913" s="6" t="s">
        <v>3115</v>
      </c>
      <c r="E913" s="6" t="s">
        <v>3117</v>
      </c>
      <c r="F913" s="102"/>
      <c r="G913" s="2"/>
      <c r="H913" s="22"/>
      <c r="I913" s="2"/>
      <c r="J913" s="2"/>
      <c r="K913" s="6">
        <v>1850</v>
      </c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8"/>
      <c r="AB913" s="8"/>
      <c r="AC913" s="8"/>
      <c r="AD913" s="8"/>
      <c r="AE913" s="2"/>
      <c r="AF913" s="2"/>
      <c r="AG913" s="2"/>
      <c r="AH913" s="2"/>
      <c r="AI913" s="2"/>
      <c r="AJ913" s="2"/>
      <c r="AK913" s="2"/>
      <c r="AL913" s="22"/>
      <c r="AM913" s="8" t="s">
        <v>3151</v>
      </c>
      <c r="AN913" s="2"/>
      <c r="AO913" s="2"/>
      <c r="AP913" s="2"/>
      <c r="AQ913" s="2"/>
      <c r="AR913" s="2"/>
      <c r="AS913" s="2"/>
      <c r="AT913" s="2"/>
      <c r="AU913" s="8"/>
      <c r="AV913" s="2"/>
      <c r="AW913" s="2"/>
      <c r="AX913" s="2"/>
      <c r="AY913" s="2"/>
      <c r="AZ913" s="2"/>
      <c r="BA913" s="22"/>
      <c r="BB913" s="2"/>
      <c r="BC913" s="2"/>
      <c r="BD913" s="2"/>
      <c r="BE913" s="8" t="s">
        <v>227</v>
      </c>
      <c r="BF913" s="8">
        <v>2</v>
      </c>
      <c r="BG913" s="8"/>
      <c r="BH913" s="8"/>
      <c r="BI913" s="12"/>
      <c r="BJ913" s="8"/>
      <c r="BK913" s="2"/>
      <c r="BL913" s="2"/>
      <c r="BM913" s="2"/>
      <c r="BN913" s="2"/>
      <c r="BO913" s="102"/>
      <c r="BP913" s="22"/>
      <c r="BQ913" s="2"/>
      <c r="BR913" s="2"/>
      <c r="BS913" s="2"/>
      <c r="BT913" s="2"/>
      <c r="BU913" s="2"/>
      <c r="BV913" s="2"/>
      <c r="BW913" s="2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</row>
    <row r="914" spans="1:227" s="6" customFormat="1">
      <c r="A914" s="20" t="s">
        <v>142</v>
      </c>
      <c r="B914" s="17" t="s">
        <v>143</v>
      </c>
      <c r="C914" s="49" t="s">
        <v>125</v>
      </c>
      <c r="D914" s="6" t="s">
        <v>3115</v>
      </c>
      <c r="E914" s="6" t="s">
        <v>3118</v>
      </c>
      <c r="F914" s="102"/>
      <c r="G914" s="2"/>
      <c r="H914" s="22"/>
      <c r="I914" s="2"/>
      <c r="J914" s="2"/>
      <c r="K914" s="6">
        <v>2250</v>
      </c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8"/>
      <c r="AB914" s="8"/>
      <c r="AC914" s="8"/>
      <c r="AD914" s="8"/>
      <c r="AE914" s="2"/>
      <c r="AF914" s="2"/>
      <c r="AG914" s="2"/>
      <c r="AH914" s="2"/>
      <c r="AI914" s="2"/>
      <c r="AJ914" s="2"/>
      <c r="AK914" s="2"/>
      <c r="AL914" s="22"/>
      <c r="AM914" s="8" t="s">
        <v>3151</v>
      </c>
      <c r="AN914" s="2"/>
      <c r="AO914" s="2"/>
      <c r="AP914" s="2"/>
      <c r="AQ914" s="2"/>
      <c r="AR914" s="2"/>
      <c r="AS914" s="2"/>
      <c r="AT914" s="2"/>
      <c r="AU914" s="8"/>
      <c r="AV914" s="2"/>
      <c r="AW914" s="2"/>
      <c r="AX914" s="2"/>
      <c r="AY914" s="2"/>
      <c r="AZ914" s="2"/>
      <c r="BA914" s="22"/>
      <c r="BB914" s="2"/>
      <c r="BC914" s="2"/>
      <c r="BD914" s="2"/>
      <c r="BE914" s="8" t="s">
        <v>227</v>
      </c>
      <c r="BF914" s="8">
        <v>2</v>
      </c>
      <c r="BG914" s="8">
        <v>26</v>
      </c>
      <c r="BH914" s="8"/>
      <c r="BI914" s="12"/>
      <c r="BJ914" s="8"/>
      <c r="BK914" s="2"/>
      <c r="BL914" s="2"/>
      <c r="BM914" s="2"/>
      <c r="BN914" s="2"/>
      <c r="BO914" s="102"/>
      <c r="BP914" s="22"/>
      <c r="BQ914" s="2"/>
      <c r="BR914" s="2"/>
      <c r="BS914" s="2"/>
      <c r="BT914" s="2"/>
      <c r="BU914" s="2"/>
      <c r="BV914" s="2"/>
      <c r="BW914" s="2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</row>
    <row r="915" spans="1:227" s="6" customFormat="1">
      <c r="A915" s="20" t="s">
        <v>142</v>
      </c>
      <c r="B915" s="17" t="s">
        <v>143</v>
      </c>
      <c r="C915" s="49" t="s">
        <v>125</v>
      </c>
      <c r="D915" s="6" t="s">
        <v>3115</v>
      </c>
      <c r="E915" s="6" t="s">
        <v>3119</v>
      </c>
      <c r="F915" s="102"/>
      <c r="G915" s="2"/>
      <c r="H915" s="22"/>
      <c r="I915" s="2"/>
      <c r="J915" s="2"/>
      <c r="K915" s="6">
        <v>2250</v>
      </c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8"/>
      <c r="AB915" s="8"/>
      <c r="AC915" s="8"/>
      <c r="AD915" s="8"/>
      <c r="AE915" s="2"/>
      <c r="AF915" s="2"/>
      <c r="AG915" s="2"/>
      <c r="AH915" s="2"/>
      <c r="AI915" s="2"/>
      <c r="AJ915" s="2"/>
      <c r="AK915" s="2"/>
      <c r="AL915" s="22"/>
      <c r="AM915" s="8" t="s">
        <v>3151</v>
      </c>
      <c r="AN915" s="2"/>
      <c r="AO915" s="2"/>
      <c r="AP915" s="2"/>
      <c r="AQ915" s="2"/>
      <c r="AR915" s="2"/>
      <c r="AS915" s="2"/>
      <c r="AT915" s="2"/>
      <c r="AU915" s="8"/>
      <c r="AV915" s="2"/>
      <c r="AW915" s="2"/>
      <c r="AX915" s="2"/>
      <c r="AY915" s="2"/>
      <c r="AZ915" s="2"/>
      <c r="BA915" s="22"/>
      <c r="BB915" s="2"/>
      <c r="BC915" s="2"/>
      <c r="BD915" s="2"/>
      <c r="BE915" s="8" t="s">
        <v>227</v>
      </c>
      <c r="BF915" s="8">
        <v>2</v>
      </c>
      <c r="BG915" s="8">
        <v>26</v>
      </c>
      <c r="BH915" s="8"/>
      <c r="BI915" s="12"/>
      <c r="BJ915" s="8"/>
      <c r="BK915" s="2"/>
      <c r="BL915" s="2"/>
      <c r="BM915" s="2"/>
      <c r="BN915" s="2"/>
      <c r="BO915" s="102"/>
      <c r="BP915" s="22"/>
      <c r="BQ915" s="2"/>
      <c r="BR915" s="2"/>
      <c r="BS915" s="2"/>
      <c r="BT915" s="2"/>
      <c r="BU915" s="2"/>
      <c r="BV915" s="2"/>
      <c r="BW915" s="2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</row>
    <row r="916" spans="1:227" s="6" customFormat="1">
      <c r="A916" s="20" t="s">
        <v>142</v>
      </c>
      <c r="B916" s="17" t="s">
        <v>143</v>
      </c>
      <c r="C916" s="49" t="s">
        <v>125</v>
      </c>
      <c r="D916" s="6" t="s">
        <v>3120</v>
      </c>
      <c r="E916" s="6" t="s">
        <v>3121</v>
      </c>
      <c r="F916" s="102"/>
      <c r="G916" s="2"/>
      <c r="H916" s="22"/>
      <c r="I916" s="2"/>
      <c r="J916" s="2"/>
      <c r="K916" s="6">
        <v>2195</v>
      </c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8"/>
      <c r="AB916" s="8"/>
      <c r="AC916" s="8"/>
      <c r="AD916" s="2"/>
      <c r="AE916" s="2"/>
      <c r="AF916" s="2"/>
      <c r="AG916" s="2"/>
      <c r="AH916" s="2"/>
      <c r="AI916" s="2"/>
      <c r="AJ916" s="2"/>
      <c r="AK916" s="2"/>
      <c r="AL916" s="22"/>
      <c r="AM916" s="8"/>
      <c r="AN916" s="2"/>
      <c r="AO916" s="2"/>
      <c r="AP916" s="2"/>
      <c r="AQ916" s="2"/>
      <c r="AR916" s="2"/>
      <c r="AS916" s="2"/>
      <c r="AT916" s="2"/>
      <c r="AU916" s="8">
        <v>3</v>
      </c>
      <c r="AV916" s="2"/>
      <c r="AW916" s="2"/>
      <c r="AX916" s="2"/>
      <c r="AY916" s="2"/>
      <c r="AZ916" s="2"/>
      <c r="BA916" s="22"/>
      <c r="BB916" s="2"/>
      <c r="BC916" s="2"/>
      <c r="BD916" s="2"/>
      <c r="BE916" s="8" t="s">
        <v>227</v>
      </c>
      <c r="BF916" s="16">
        <v>1</v>
      </c>
      <c r="BG916" s="16">
        <v>26</v>
      </c>
      <c r="BH916" s="139">
        <v>9000</v>
      </c>
      <c r="BI916" s="138">
        <f t="shared" ref="BI916:BI923" si="12">BH916*BG916*BF916/1000</f>
        <v>234</v>
      </c>
      <c r="BJ916" s="8"/>
      <c r="BK916" s="2"/>
      <c r="BL916" s="2"/>
      <c r="BM916" s="2"/>
      <c r="BN916" s="2"/>
      <c r="BO916" s="154" t="s">
        <v>3154</v>
      </c>
      <c r="BP916" s="22"/>
      <c r="BQ916" s="2"/>
      <c r="BR916" s="2"/>
      <c r="BS916" s="2"/>
      <c r="BT916" s="2"/>
      <c r="BU916" s="2"/>
      <c r="BV916" s="2"/>
      <c r="BW916" s="2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</row>
    <row r="917" spans="1:227" s="6" customFormat="1">
      <c r="A917" s="20" t="s">
        <v>142</v>
      </c>
      <c r="B917" s="17" t="s">
        <v>143</v>
      </c>
      <c r="C917" s="49" t="s">
        <v>125</v>
      </c>
      <c r="D917" s="6" t="s">
        <v>3120</v>
      </c>
      <c r="E917" s="6" t="s">
        <v>3122</v>
      </c>
      <c r="F917" s="133"/>
      <c r="G917" s="2"/>
      <c r="H917" s="22"/>
      <c r="I917" s="2"/>
      <c r="J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8"/>
      <c r="AB917" s="8"/>
      <c r="AC917" s="8"/>
      <c r="AD917" s="2"/>
      <c r="AE917" s="2"/>
      <c r="AF917" s="2"/>
      <c r="AG917" s="2"/>
      <c r="AH917" s="2"/>
      <c r="AI917" s="2"/>
      <c r="AJ917" s="2"/>
      <c r="AK917" s="2"/>
      <c r="AL917" s="22"/>
      <c r="AM917" s="8"/>
      <c r="AN917" s="2"/>
      <c r="AO917" s="2"/>
      <c r="AP917" s="2"/>
      <c r="AQ917" s="2"/>
      <c r="AR917" s="2"/>
      <c r="AS917" s="2"/>
      <c r="AT917" s="2"/>
      <c r="AU917" s="8">
        <v>3</v>
      </c>
      <c r="AV917" s="2"/>
      <c r="AW917" s="4"/>
      <c r="AX917" s="2"/>
      <c r="AY917" s="2"/>
      <c r="AZ917" s="2"/>
      <c r="BA917" s="22"/>
      <c r="BB917" s="2"/>
      <c r="BC917" s="2"/>
      <c r="BD917" s="2"/>
      <c r="BE917" s="8" t="s">
        <v>227</v>
      </c>
      <c r="BF917" s="16">
        <v>1</v>
      </c>
      <c r="BG917" s="16">
        <v>38</v>
      </c>
      <c r="BH917" s="139">
        <v>9000</v>
      </c>
      <c r="BI917" s="138">
        <f t="shared" si="12"/>
        <v>342</v>
      </c>
      <c r="BJ917" s="8"/>
      <c r="BK917" s="2"/>
      <c r="BL917" s="2"/>
      <c r="BM917" s="2"/>
      <c r="BN917" s="2"/>
      <c r="BO917" s="154" t="s">
        <v>3154</v>
      </c>
      <c r="BP917" s="22"/>
      <c r="BQ917" s="2"/>
      <c r="BR917" s="2"/>
      <c r="BS917" s="2"/>
      <c r="BT917" s="2"/>
      <c r="BU917" s="2"/>
      <c r="BV917" s="2"/>
      <c r="BW917" s="2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</row>
    <row r="918" spans="1:227" s="6" customFormat="1">
      <c r="A918" s="20" t="s">
        <v>142</v>
      </c>
      <c r="B918" s="17" t="s">
        <v>143</v>
      </c>
      <c r="C918" s="49" t="s">
        <v>125</v>
      </c>
      <c r="D918" s="6" t="s">
        <v>3120</v>
      </c>
      <c r="E918" s="6" t="s">
        <v>3123</v>
      </c>
      <c r="F918" s="102"/>
      <c r="G918" s="2"/>
      <c r="H918" s="22"/>
      <c r="I918" s="2"/>
      <c r="J918" s="2"/>
      <c r="K918" s="6">
        <v>3450</v>
      </c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8"/>
      <c r="AB918" s="8"/>
      <c r="AC918" s="8"/>
      <c r="AD918" s="8"/>
      <c r="AE918" s="2"/>
      <c r="AF918" s="2"/>
      <c r="AG918" s="2"/>
      <c r="AH918" s="2"/>
      <c r="AI918" s="2"/>
      <c r="AJ918" s="2"/>
      <c r="AK918" s="2"/>
      <c r="AL918" s="22"/>
      <c r="AM918" s="8"/>
      <c r="AN918" s="2"/>
      <c r="AO918" s="2"/>
      <c r="AP918" s="2"/>
      <c r="AQ918" s="2"/>
      <c r="AR918" s="2"/>
      <c r="AS918" s="2"/>
      <c r="AT918" s="2"/>
      <c r="AU918" s="8">
        <v>3</v>
      </c>
      <c r="AV918" s="2"/>
      <c r="AW918" s="2"/>
      <c r="AX918" s="2"/>
      <c r="AY918" s="2"/>
      <c r="AZ918" s="2"/>
      <c r="BA918" s="22"/>
      <c r="BB918" s="2"/>
      <c r="BC918" s="2"/>
      <c r="BD918" s="2"/>
      <c r="BE918" s="8" t="s">
        <v>227</v>
      </c>
      <c r="BF918" s="8">
        <v>1</v>
      </c>
      <c r="BG918" s="8">
        <v>38</v>
      </c>
      <c r="BH918" s="6">
        <v>9000</v>
      </c>
      <c r="BI918" s="12">
        <f t="shared" si="12"/>
        <v>342</v>
      </c>
      <c r="BJ918" s="8"/>
      <c r="BK918" s="2"/>
      <c r="BL918" s="2"/>
      <c r="BM918" s="2"/>
      <c r="BN918" s="2"/>
      <c r="BO918" s="14" t="s">
        <v>3154</v>
      </c>
      <c r="BP918" s="22"/>
      <c r="BQ918" s="2"/>
      <c r="BR918" s="2"/>
      <c r="BS918" s="2"/>
      <c r="BT918" s="2"/>
      <c r="BU918" s="2"/>
      <c r="BV918" s="2"/>
      <c r="BW918" s="2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</row>
    <row r="919" spans="1:227" s="6" customFormat="1">
      <c r="A919" s="20" t="s">
        <v>142</v>
      </c>
      <c r="B919" s="17" t="s">
        <v>143</v>
      </c>
      <c r="C919" s="49" t="s">
        <v>125</v>
      </c>
      <c r="D919" s="6" t="s">
        <v>3120</v>
      </c>
      <c r="E919" s="6" t="s">
        <v>3124</v>
      </c>
      <c r="F919" s="102"/>
      <c r="G919" s="2"/>
      <c r="H919" s="22"/>
      <c r="I919" s="2"/>
      <c r="J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8"/>
      <c r="AB919" s="8"/>
      <c r="AC919" s="8"/>
      <c r="AD919" s="8"/>
      <c r="AE919" s="2"/>
      <c r="AF919" s="2"/>
      <c r="AG919" s="2"/>
      <c r="AH919" s="2"/>
      <c r="AI919" s="2"/>
      <c r="AJ919" s="2"/>
      <c r="AK919" s="2"/>
      <c r="AL919" s="22"/>
      <c r="AM919" s="8"/>
      <c r="AN919" s="2"/>
      <c r="AO919" s="2"/>
      <c r="AP919" s="2"/>
      <c r="AQ919" s="2"/>
      <c r="AR919" s="2"/>
      <c r="AS919" s="2"/>
      <c r="AT919" s="2"/>
      <c r="AU919" s="8">
        <v>3</v>
      </c>
      <c r="AV919" s="2"/>
      <c r="AW919" s="2"/>
      <c r="AX919" s="2"/>
      <c r="AY919" s="2"/>
      <c r="AZ919" s="2"/>
      <c r="BA919" s="22"/>
      <c r="BB919" s="2"/>
      <c r="BC919" s="2"/>
      <c r="BD919" s="2"/>
      <c r="BE919" s="8" t="s">
        <v>227</v>
      </c>
      <c r="BF919" s="8">
        <v>1</v>
      </c>
      <c r="BG919" s="8">
        <v>38</v>
      </c>
      <c r="BH919" s="6">
        <v>12000</v>
      </c>
      <c r="BI919" s="12">
        <f t="shared" si="12"/>
        <v>456</v>
      </c>
      <c r="BJ919" s="8"/>
      <c r="BK919" s="2"/>
      <c r="BL919" s="2"/>
      <c r="BM919" s="2"/>
      <c r="BN919" s="2"/>
      <c r="BO919" s="14" t="s">
        <v>3154</v>
      </c>
      <c r="BP919" s="22"/>
      <c r="BQ919" s="2"/>
      <c r="BR919" s="2"/>
      <c r="BS919" s="2"/>
      <c r="BT919" s="2"/>
      <c r="BU919" s="2"/>
      <c r="BV919" s="2"/>
      <c r="BW919" s="2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</row>
    <row r="920" spans="1:227" s="6" customFormat="1">
      <c r="A920" s="20" t="s">
        <v>142</v>
      </c>
      <c r="B920" s="17" t="s">
        <v>143</v>
      </c>
      <c r="C920" s="49" t="s">
        <v>125</v>
      </c>
      <c r="D920" s="6" t="s">
        <v>3125</v>
      </c>
      <c r="E920" s="6" t="s">
        <v>3126</v>
      </c>
      <c r="F920" s="102"/>
      <c r="G920" s="2"/>
      <c r="H920" s="22"/>
      <c r="I920" s="2"/>
      <c r="J920" s="2"/>
      <c r="K920" s="6">
        <v>3200</v>
      </c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8"/>
      <c r="AB920" s="8"/>
      <c r="AC920" s="8"/>
      <c r="AD920" s="8"/>
      <c r="AE920" s="2"/>
      <c r="AF920" s="2"/>
      <c r="AG920" s="2"/>
      <c r="AH920" s="2"/>
      <c r="AI920" s="2"/>
      <c r="AJ920" s="2"/>
      <c r="AK920" s="2"/>
      <c r="AL920" s="22"/>
      <c r="AM920" s="8"/>
      <c r="AN920" s="2"/>
      <c r="AO920" s="2"/>
      <c r="AP920" s="2"/>
      <c r="AQ920" s="2"/>
      <c r="AR920" s="2"/>
      <c r="AS920" s="2"/>
      <c r="AT920" s="2"/>
      <c r="AU920" s="8">
        <v>0.5</v>
      </c>
      <c r="AV920" s="2"/>
      <c r="AW920" s="2"/>
      <c r="AX920" s="2"/>
      <c r="AY920" s="2"/>
      <c r="AZ920" s="2"/>
      <c r="BA920" s="22"/>
      <c r="BB920" s="2"/>
      <c r="BC920" s="2"/>
      <c r="BD920" s="2"/>
      <c r="BE920" s="8" t="s">
        <v>227</v>
      </c>
      <c r="BF920" s="8">
        <v>1</v>
      </c>
      <c r="BG920" s="8">
        <v>24</v>
      </c>
      <c r="BH920" s="6">
        <v>5000</v>
      </c>
      <c r="BI920" s="12">
        <f t="shared" si="12"/>
        <v>120</v>
      </c>
      <c r="BJ920" s="8"/>
      <c r="BK920" s="2"/>
      <c r="BL920" s="2"/>
      <c r="BM920" s="2"/>
      <c r="BN920" s="2"/>
      <c r="BO920" s="102" t="s">
        <v>3155</v>
      </c>
      <c r="BP920" s="22"/>
      <c r="BQ920" s="2"/>
      <c r="BR920" s="2"/>
      <c r="BS920" s="2"/>
      <c r="BT920" s="2"/>
      <c r="BU920" s="2"/>
      <c r="BV920" s="2"/>
      <c r="BW920" s="2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</row>
    <row r="921" spans="1:227" s="6" customFormat="1">
      <c r="A921" s="20" t="s">
        <v>142</v>
      </c>
      <c r="B921" s="17" t="s">
        <v>143</v>
      </c>
      <c r="C921" s="49" t="s">
        <v>125</v>
      </c>
      <c r="D921" s="6" t="s">
        <v>3125</v>
      </c>
      <c r="E921" s="6" t="s">
        <v>3127</v>
      </c>
      <c r="F921" s="102"/>
      <c r="G921" s="2"/>
      <c r="H921" s="22"/>
      <c r="I921" s="2"/>
      <c r="J921" s="2"/>
      <c r="K921" s="6">
        <v>1999</v>
      </c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8"/>
      <c r="AB921" s="8">
        <v>30</v>
      </c>
      <c r="AC921" s="8">
        <v>2</v>
      </c>
      <c r="AD921" s="8">
        <v>60</v>
      </c>
      <c r="AE921" s="2"/>
      <c r="AF921" s="2"/>
      <c r="AG921" s="2"/>
      <c r="AH921" s="6" t="s">
        <v>3148</v>
      </c>
      <c r="AL921" s="22"/>
      <c r="AM921" s="8" t="s">
        <v>3151</v>
      </c>
      <c r="AN921" s="2"/>
      <c r="AO921" s="2"/>
      <c r="AP921" s="2"/>
      <c r="AQ921" s="2"/>
      <c r="AR921" s="2"/>
      <c r="AS921" s="2"/>
      <c r="AT921" s="2"/>
      <c r="AU921" s="8">
        <v>3</v>
      </c>
      <c r="AV921" s="2"/>
      <c r="AW921" s="2"/>
      <c r="AX921" s="2"/>
      <c r="AY921" s="2"/>
      <c r="AZ921" s="2"/>
      <c r="BA921" s="22"/>
      <c r="BB921" s="2"/>
      <c r="BC921" s="2"/>
      <c r="BD921" s="2"/>
      <c r="BE921" s="8" t="s">
        <v>3152</v>
      </c>
      <c r="BF921" s="8">
        <v>1</v>
      </c>
      <c r="BG921" s="8">
        <v>24</v>
      </c>
      <c r="BH921" s="6">
        <v>10000</v>
      </c>
      <c r="BI921" s="12">
        <f t="shared" si="12"/>
        <v>240</v>
      </c>
      <c r="BJ921" s="8"/>
      <c r="BK921" s="2"/>
      <c r="BL921" s="2"/>
      <c r="BM921" s="2"/>
      <c r="BN921" s="2"/>
      <c r="BO921" s="102" t="s">
        <v>3155</v>
      </c>
      <c r="BP921" s="22"/>
      <c r="BQ921" s="2"/>
      <c r="BR921" s="2"/>
      <c r="BS921" s="2"/>
      <c r="BT921" s="2"/>
      <c r="BU921" s="2"/>
      <c r="BV921" s="2"/>
      <c r="BW921" s="2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</row>
    <row r="922" spans="1:227" s="6" customFormat="1">
      <c r="A922" s="20" t="s">
        <v>142</v>
      </c>
      <c r="B922" s="17" t="s">
        <v>143</v>
      </c>
      <c r="C922" s="49" t="s">
        <v>125</v>
      </c>
      <c r="D922" s="6" t="s">
        <v>3125</v>
      </c>
      <c r="E922" s="6" t="s">
        <v>3128</v>
      </c>
      <c r="F922" s="102"/>
      <c r="G922" s="2"/>
      <c r="H922" s="22"/>
      <c r="I922" s="2"/>
      <c r="J922" s="2"/>
      <c r="K922" s="6">
        <v>1949</v>
      </c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8"/>
      <c r="AB922" s="8">
        <v>30</v>
      </c>
      <c r="AC922" s="8">
        <v>2</v>
      </c>
      <c r="AD922" s="8">
        <v>60</v>
      </c>
      <c r="AE922" s="2"/>
      <c r="AF922" s="2"/>
      <c r="AG922" s="2"/>
      <c r="AH922" s="6" t="s">
        <v>3148</v>
      </c>
      <c r="AL922" s="22"/>
      <c r="AM922" s="8" t="s">
        <v>3151</v>
      </c>
      <c r="AN922" s="2"/>
      <c r="AO922" s="2"/>
      <c r="AP922" s="2"/>
      <c r="AQ922" s="2"/>
      <c r="AR922" s="2"/>
      <c r="AS922" s="2"/>
      <c r="AT922" s="2"/>
      <c r="AU922" s="8">
        <v>3</v>
      </c>
      <c r="AV922" s="2"/>
      <c r="AW922" s="2"/>
      <c r="AX922" s="2"/>
      <c r="AY922" s="2"/>
      <c r="AZ922" s="2"/>
      <c r="BA922" s="22"/>
      <c r="BB922" s="2"/>
      <c r="BC922" s="2"/>
      <c r="BD922" s="2"/>
      <c r="BE922" s="8" t="s">
        <v>3152</v>
      </c>
      <c r="BF922" s="8">
        <v>1</v>
      </c>
      <c r="BG922" s="8">
        <v>24</v>
      </c>
      <c r="BH922" s="6">
        <v>10000</v>
      </c>
      <c r="BI922" s="12">
        <f t="shared" si="12"/>
        <v>240</v>
      </c>
      <c r="BJ922" s="8"/>
      <c r="BK922" s="2"/>
      <c r="BL922" s="2"/>
      <c r="BM922" s="2"/>
      <c r="BN922" s="2"/>
      <c r="BO922" s="102" t="s">
        <v>3155</v>
      </c>
      <c r="BP922" s="22"/>
      <c r="BQ922" s="2"/>
      <c r="BR922" s="2"/>
      <c r="BS922" s="2"/>
      <c r="BT922" s="2"/>
      <c r="BU922" s="2"/>
      <c r="BV922" s="2"/>
      <c r="BW922" s="2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</row>
    <row r="923" spans="1:227" s="6" customFormat="1">
      <c r="A923" s="20" t="s">
        <v>142</v>
      </c>
      <c r="B923" s="17" t="s">
        <v>143</v>
      </c>
      <c r="C923" s="49" t="s">
        <v>125</v>
      </c>
      <c r="D923" s="6" t="s">
        <v>3125</v>
      </c>
      <c r="E923" s="6" t="s">
        <v>3129</v>
      </c>
      <c r="F923" s="102"/>
      <c r="G923" s="2"/>
      <c r="H923" s="22"/>
      <c r="I923" s="2"/>
      <c r="J923" s="2"/>
      <c r="K923" s="6">
        <v>2399</v>
      </c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8"/>
      <c r="AB923" s="8">
        <v>30</v>
      </c>
      <c r="AC923" s="8">
        <v>2</v>
      </c>
      <c r="AD923" s="8">
        <v>60</v>
      </c>
      <c r="AE923" s="2"/>
      <c r="AF923" s="2"/>
      <c r="AG923" s="2"/>
      <c r="AH923" s="6" t="s">
        <v>3148</v>
      </c>
      <c r="AL923" s="22"/>
      <c r="AM923" s="8" t="s">
        <v>3151</v>
      </c>
      <c r="AN923" s="2"/>
      <c r="AO923" s="2"/>
      <c r="AP923" s="2"/>
      <c r="AQ923" s="2"/>
      <c r="AR923" s="2"/>
      <c r="AS923" s="2"/>
      <c r="AT923" s="2"/>
      <c r="AU923" s="8">
        <v>3</v>
      </c>
      <c r="AV923" s="2"/>
      <c r="AW923" s="2"/>
      <c r="AX923" s="2"/>
      <c r="AY923" s="2"/>
      <c r="AZ923" s="2"/>
      <c r="BA923" s="22"/>
      <c r="BB923" s="2"/>
      <c r="BC923" s="2"/>
      <c r="BD923" s="2"/>
      <c r="BE923" s="8" t="s">
        <v>3152</v>
      </c>
      <c r="BF923" s="8">
        <v>1</v>
      </c>
      <c r="BG923" s="8">
        <v>24</v>
      </c>
      <c r="BH923" s="6">
        <v>10000</v>
      </c>
      <c r="BI923" s="12">
        <f t="shared" si="12"/>
        <v>240</v>
      </c>
      <c r="BJ923" s="8"/>
      <c r="BK923" s="2"/>
      <c r="BL923" s="2"/>
      <c r="BM923" s="2"/>
      <c r="BN923" s="2"/>
      <c r="BO923" s="102" t="s">
        <v>3155</v>
      </c>
      <c r="BP923" s="22"/>
      <c r="BQ923" s="2"/>
      <c r="BR923" s="2"/>
      <c r="BS923" s="2"/>
      <c r="BT923" s="2"/>
      <c r="BU923" s="2"/>
      <c r="BV923" s="2"/>
      <c r="BW923" s="2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</row>
    <row r="924" spans="1:227" s="6" customFormat="1">
      <c r="A924" s="20" t="s">
        <v>142</v>
      </c>
      <c r="B924" s="17" t="s">
        <v>143</v>
      </c>
      <c r="C924" s="49" t="s">
        <v>125</v>
      </c>
      <c r="D924" s="6" t="s">
        <v>3130</v>
      </c>
      <c r="E924" s="6" t="s">
        <v>3131</v>
      </c>
      <c r="F924" s="102"/>
      <c r="G924" s="2"/>
      <c r="H924" s="22"/>
      <c r="I924" s="2"/>
      <c r="J924" s="2"/>
      <c r="K924" s="6">
        <v>850</v>
      </c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8"/>
      <c r="AB924" s="8">
        <v>36</v>
      </c>
      <c r="AC924" s="8">
        <v>1.5</v>
      </c>
      <c r="AD924" s="8">
        <f>AB924*AC924</f>
        <v>54</v>
      </c>
      <c r="AE924" s="2"/>
      <c r="AF924" s="2"/>
      <c r="AG924" s="2"/>
      <c r="AJ924" s="6" t="s">
        <v>3149</v>
      </c>
      <c r="AL924" s="22"/>
      <c r="AM924" s="8" t="s">
        <v>2471</v>
      </c>
      <c r="AN924" s="2"/>
      <c r="AO924" s="2"/>
      <c r="AP924" s="2"/>
      <c r="AQ924" s="2"/>
      <c r="AR924" s="2"/>
      <c r="AS924" s="2"/>
      <c r="AT924" s="2"/>
      <c r="AU924" s="8"/>
      <c r="AV924" s="2"/>
      <c r="AW924" s="2"/>
      <c r="AX924" s="2"/>
      <c r="AY924" s="2"/>
      <c r="AZ924" s="2"/>
      <c r="BA924" s="22"/>
      <c r="BB924" s="2"/>
      <c r="BC924" s="2"/>
      <c r="BD924" s="2"/>
      <c r="BE924" s="8" t="s">
        <v>3153</v>
      </c>
      <c r="BF924" s="8">
        <v>3</v>
      </c>
      <c r="BG924" s="8">
        <v>12</v>
      </c>
      <c r="BH924" s="8">
        <v>9000</v>
      </c>
      <c r="BI924" s="12">
        <f>BF924*BG924*BH924/1000</f>
        <v>324</v>
      </c>
      <c r="BJ924" s="8"/>
      <c r="BK924" s="2"/>
      <c r="BL924" s="2"/>
      <c r="BM924" s="2"/>
      <c r="BN924" s="2"/>
      <c r="BO924" s="102"/>
      <c r="BP924" s="22"/>
      <c r="BQ924" s="2"/>
      <c r="BR924" s="2"/>
      <c r="BS924" s="2"/>
      <c r="BT924" s="2"/>
      <c r="BU924" s="2"/>
      <c r="BV924" s="2"/>
      <c r="BW924" s="2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</row>
    <row r="925" spans="1:227" s="6" customFormat="1">
      <c r="A925" s="20" t="s">
        <v>142</v>
      </c>
      <c r="B925" s="17" t="s">
        <v>143</v>
      </c>
      <c r="C925" s="49" t="s">
        <v>125</v>
      </c>
      <c r="D925" s="6" t="s">
        <v>3130</v>
      </c>
      <c r="E925" s="6" t="s">
        <v>3132</v>
      </c>
      <c r="F925" s="102"/>
      <c r="G925" s="2"/>
      <c r="H925" s="22"/>
      <c r="I925" s="2"/>
      <c r="J925" s="2"/>
      <c r="K925" s="6">
        <v>1700</v>
      </c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8"/>
      <c r="AB925" s="8">
        <v>42</v>
      </c>
      <c r="AC925" s="8"/>
      <c r="AD925" s="8"/>
      <c r="AE925" s="2"/>
      <c r="AF925" s="2"/>
      <c r="AG925" s="2"/>
      <c r="AI925" s="6">
        <v>56</v>
      </c>
      <c r="AJ925" s="6" t="s">
        <v>3149</v>
      </c>
      <c r="AK925" s="6" t="s">
        <v>3150</v>
      </c>
      <c r="AL925" s="22" t="s">
        <v>949</v>
      </c>
      <c r="AM925" s="8" t="s">
        <v>2471</v>
      </c>
      <c r="AN925" s="2"/>
      <c r="AO925" s="2"/>
      <c r="AP925" s="2"/>
      <c r="AQ925" s="2"/>
      <c r="AR925" s="2"/>
      <c r="AS925" s="2"/>
      <c r="AT925" s="2"/>
      <c r="AU925" s="8">
        <v>5</v>
      </c>
      <c r="AV925" s="2"/>
      <c r="AW925" s="2"/>
      <c r="AX925" s="2"/>
      <c r="AY925" s="2"/>
      <c r="AZ925" s="2"/>
      <c r="BA925" s="22"/>
      <c r="BB925" s="2"/>
      <c r="BC925" s="2"/>
      <c r="BD925" s="2"/>
      <c r="BE925" s="8" t="s">
        <v>166</v>
      </c>
      <c r="BF925" s="8">
        <v>1</v>
      </c>
      <c r="BG925" s="8">
        <v>36</v>
      </c>
      <c r="BH925" s="8">
        <v>9000</v>
      </c>
      <c r="BI925" s="12">
        <f>BG925*BH925/1000</f>
        <v>324</v>
      </c>
      <c r="BJ925" s="8"/>
      <c r="BK925" s="2"/>
      <c r="BL925" s="2"/>
      <c r="BM925" s="2"/>
      <c r="BN925" s="2"/>
      <c r="BO925" s="102"/>
      <c r="BP925" s="22"/>
      <c r="BQ925" s="2"/>
      <c r="BR925" s="2"/>
      <c r="BS925" s="2"/>
      <c r="BT925" s="2"/>
      <c r="BU925" s="2"/>
      <c r="BV925" s="2"/>
      <c r="BW925" s="2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</row>
    <row r="926" spans="1:227" s="6" customFormat="1">
      <c r="A926" s="20" t="s">
        <v>142</v>
      </c>
      <c r="B926" s="17" t="s">
        <v>143</v>
      </c>
      <c r="C926" s="49" t="s">
        <v>125</v>
      </c>
      <c r="D926" s="6" t="s">
        <v>3133</v>
      </c>
      <c r="E926" s="6" t="s">
        <v>3134</v>
      </c>
      <c r="F926" s="102"/>
      <c r="G926" s="2"/>
      <c r="H926" s="22"/>
      <c r="I926" s="2"/>
      <c r="J926" s="2"/>
      <c r="K926" s="6">
        <v>1899</v>
      </c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8"/>
      <c r="AB926" s="8"/>
      <c r="AC926" s="8"/>
      <c r="AD926" s="8"/>
      <c r="AE926" s="2"/>
      <c r="AF926" s="2"/>
      <c r="AG926" s="2"/>
      <c r="AH926" s="2"/>
      <c r="AI926" s="2"/>
      <c r="AJ926" s="2"/>
      <c r="AK926" s="2"/>
      <c r="AL926" s="22"/>
      <c r="AM926" s="8"/>
      <c r="AN926" s="2"/>
      <c r="AO926" s="2"/>
      <c r="AP926" s="2"/>
      <c r="AQ926" s="2"/>
      <c r="AR926" s="2"/>
      <c r="AS926" s="2"/>
      <c r="AT926" s="2"/>
      <c r="AU926" s="8"/>
      <c r="AV926" s="2"/>
      <c r="AW926" s="2"/>
      <c r="AX926" s="2"/>
      <c r="AY926" s="2"/>
      <c r="AZ926" s="2"/>
      <c r="BA926" s="22"/>
      <c r="BB926" s="2"/>
      <c r="BC926" s="2"/>
      <c r="BD926" s="2"/>
      <c r="BE926" s="8" t="s">
        <v>227</v>
      </c>
      <c r="BF926" s="8">
        <v>1</v>
      </c>
      <c r="BG926" s="8">
        <v>36</v>
      </c>
      <c r="BH926" s="6">
        <v>10000</v>
      </c>
      <c r="BI926" s="12">
        <f>BH926*BG926*BF926/1000</f>
        <v>360</v>
      </c>
      <c r="BJ926" s="8"/>
      <c r="BK926" s="2"/>
      <c r="BL926" s="2"/>
      <c r="BM926" s="2"/>
      <c r="BN926" s="2"/>
      <c r="BO926" s="102" t="s">
        <v>3156</v>
      </c>
      <c r="BP926" s="22"/>
      <c r="BQ926" s="2"/>
      <c r="BR926" s="2"/>
      <c r="BS926" s="2"/>
      <c r="BT926" s="2"/>
      <c r="BU926" s="2"/>
      <c r="BV926" s="2"/>
      <c r="BW926" s="2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</row>
    <row r="927" spans="1:227" s="6" customFormat="1">
      <c r="A927" s="20" t="s">
        <v>142</v>
      </c>
      <c r="B927" s="17" t="s">
        <v>143</v>
      </c>
      <c r="C927" s="49" t="s">
        <v>125</v>
      </c>
      <c r="D927" s="6" t="s">
        <v>3133</v>
      </c>
      <c r="E927" s="6" t="s">
        <v>3135</v>
      </c>
      <c r="F927" s="102"/>
      <c r="G927" s="2"/>
      <c r="H927" s="22"/>
      <c r="I927" s="2"/>
      <c r="J927" s="2"/>
      <c r="K927" s="6">
        <v>2700</v>
      </c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8"/>
      <c r="AB927" s="8">
        <v>42</v>
      </c>
      <c r="AC927" s="8">
        <v>2</v>
      </c>
      <c r="AD927" s="8">
        <v>84</v>
      </c>
      <c r="AE927" s="2"/>
      <c r="AF927" s="2"/>
      <c r="AG927" s="2"/>
      <c r="AH927" s="2"/>
      <c r="AI927" s="2"/>
      <c r="AJ927" s="2"/>
      <c r="AK927" s="2"/>
      <c r="AL927" s="22"/>
      <c r="AM927" s="8" t="s">
        <v>3151</v>
      </c>
      <c r="AN927" s="2"/>
      <c r="AO927" s="2"/>
      <c r="AP927" s="2"/>
      <c r="AQ927" s="2"/>
      <c r="AR927" s="2"/>
      <c r="AS927" s="2"/>
      <c r="AT927" s="2"/>
      <c r="AU927" s="8">
        <v>6</v>
      </c>
      <c r="AV927" s="2"/>
      <c r="AW927" s="2"/>
      <c r="AX927" s="2"/>
      <c r="AY927" s="2"/>
      <c r="AZ927" s="2"/>
      <c r="BA927" s="22"/>
      <c r="BB927" s="2"/>
      <c r="BC927" s="2"/>
      <c r="BD927" s="2"/>
      <c r="BE927" s="8" t="s">
        <v>227</v>
      </c>
      <c r="BF927" s="8">
        <v>1</v>
      </c>
      <c r="BG927" s="8">
        <v>36</v>
      </c>
      <c r="BH927" s="6">
        <v>11400</v>
      </c>
      <c r="BI927" s="12">
        <f>BH927*BG927*BF927/1000</f>
        <v>410.4</v>
      </c>
      <c r="BJ927" s="8"/>
      <c r="BK927" s="2"/>
      <c r="BL927" s="2"/>
      <c r="BM927" s="2"/>
      <c r="BN927" s="2"/>
      <c r="BO927" s="102" t="s">
        <v>3156</v>
      </c>
      <c r="BP927" s="22"/>
      <c r="BQ927" s="2"/>
      <c r="BR927" s="2"/>
      <c r="BS927" s="2"/>
      <c r="BT927" s="2"/>
      <c r="BU927" s="2"/>
      <c r="BV927" s="2"/>
      <c r="BW927" s="2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</row>
    <row r="928" spans="1:227" s="6" customFormat="1">
      <c r="A928" s="20" t="s">
        <v>142</v>
      </c>
      <c r="B928" s="17" t="s">
        <v>143</v>
      </c>
      <c r="C928" s="49" t="s">
        <v>125</v>
      </c>
      <c r="D928" s="6" t="s">
        <v>3136</v>
      </c>
      <c r="E928" s="6" t="s">
        <v>3137</v>
      </c>
      <c r="F928" s="102"/>
      <c r="G928" s="2"/>
      <c r="H928" s="22"/>
      <c r="I928" s="2"/>
      <c r="J928" s="2"/>
      <c r="L928" s="2"/>
      <c r="M928" s="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8"/>
      <c r="AB928" s="8"/>
      <c r="AC928" s="8"/>
      <c r="AD928" s="8"/>
      <c r="AE928" s="2"/>
      <c r="AF928" s="2"/>
      <c r="AG928" s="2"/>
      <c r="AH928" s="2"/>
      <c r="AI928" s="2"/>
      <c r="AJ928" s="2"/>
      <c r="AK928" s="2"/>
      <c r="AL928" s="22"/>
      <c r="AM928" s="8"/>
      <c r="AN928" s="2"/>
      <c r="AO928" s="2"/>
      <c r="AP928" s="2"/>
      <c r="AQ928" s="2"/>
      <c r="AR928" s="2"/>
      <c r="AS928" s="2"/>
      <c r="AT928" s="2"/>
      <c r="AU928" s="8"/>
      <c r="AV928" s="2"/>
      <c r="AW928" s="2"/>
      <c r="AX928" s="2"/>
      <c r="AY928" s="2"/>
      <c r="AZ928" s="2"/>
      <c r="BA928" s="22"/>
      <c r="BB928" s="2"/>
      <c r="BC928" s="2"/>
      <c r="BD928" s="2"/>
      <c r="BE928" s="8"/>
      <c r="BF928" s="8">
        <v>4</v>
      </c>
      <c r="BG928" s="8">
        <v>48</v>
      </c>
      <c r="BH928" s="8"/>
      <c r="BI928" s="12"/>
      <c r="BJ928" s="8"/>
      <c r="BK928" s="2"/>
      <c r="BL928" s="2"/>
      <c r="BM928" s="2"/>
      <c r="BN928" s="2"/>
      <c r="BO928" s="102" t="s">
        <v>3157</v>
      </c>
      <c r="BP928" s="22"/>
      <c r="BQ928" s="2" t="s">
        <v>949</v>
      </c>
      <c r="BR928" s="2"/>
      <c r="BS928" s="2"/>
      <c r="BT928" s="2"/>
      <c r="BU928" s="2"/>
      <c r="BV928" s="2"/>
      <c r="BW928" s="2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</row>
    <row r="929" spans="1:227" s="6" customFormat="1">
      <c r="A929" s="20" t="s">
        <v>142</v>
      </c>
      <c r="B929" s="17" t="s">
        <v>143</v>
      </c>
      <c r="C929" s="49" t="s">
        <v>125</v>
      </c>
      <c r="D929" s="6" t="s">
        <v>3136</v>
      </c>
      <c r="E929" s="6" t="s">
        <v>3138</v>
      </c>
      <c r="F929" s="102"/>
      <c r="G929" s="2"/>
      <c r="H929" s="22"/>
      <c r="I929" s="2"/>
      <c r="J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8"/>
      <c r="AB929" s="8"/>
      <c r="AC929" s="8"/>
      <c r="AD929" s="8"/>
      <c r="AE929" s="2"/>
      <c r="AF929" s="2"/>
      <c r="AG929" s="2"/>
      <c r="AH929" s="2"/>
      <c r="AI929" s="2"/>
      <c r="AJ929" s="2"/>
      <c r="AK929" s="2"/>
      <c r="AL929" s="22"/>
      <c r="AM929" s="8"/>
      <c r="AN929" s="2"/>
      <c r="AO929" s="2"/>
      <c r="AP929" s="2"/>
      <c r="AQ929" s="2"/>
      <c r="AR929" s="2"/>
      <c r="AS929" s="2"/>
      <c r="AT929" s="2"/>
      <c r="AU929" s="8"/>
      <c r="AV929" s="2"/>
      <c r="AW929" s="2"/>
      <c r="AX929" s="2"/>
      <c r="AY929" s="2"/>
      <c r="AZ929" s="2"/>
      <c r="BA929" s="22"/>
      <c r="BB929" s="2"/>
      <c r="BC929" s="2"/>
      <c r="BD929" s="2"/>
      <c r="BE929" s="8"/>
      <c r="BF929" s="8"/>
      <c r="BG929" s="8"/>
      <c r="BH929" s="8"/>
      <c r="BI929" s="12"/>
      <c r="BJ929" s="8"/>
      <c r="BK929" s="2"/>
      <c r="BL929" s="2"/>
      <c r="BM929" s="2"/>
      <c r="BN929" s="2"/>
      <c r="BO929" s="102" t="s">
        <v>3157</v>
      </c>
      <c r="BP929" s="22"/>
      <c r="BQ929" s="2" t="s">
        <v>949</v>
      </c>
      <c r="BR929" s="2"/>
      <c r="BS929" s="2"/>
      <c r="BT929" s="2"/>
      <c r="BU929" s="2"/>
      <c r="BV929" s="2"/>
      <c r="BW929" s="2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</row>
    <row r="930" spans="1:227" s="6" customFormat="1">
      <c r="A930" s="20" t="s">
        <v>142</v>
      </c>
      <c r="B930" s="17" t="s">
        <v>143</v>
      </c>
      <c r="C930" s="49" t="s">
        <v>125</v>
      </c>
      <c r="D930" s="6" t="s">
        <v>3136</v>
      </c>
      <c r="E930" s="6" t="s">
        <v>3139</v>
      </c>
      <c r="F930" s="102"/>
      <c r="G930" s="2"/>
      <c r="H930" s="22"/>
      <c r="I930" s="2"/>
      <c r="J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8"/>
      <c r="AB930" s="8"/>
      <c r="AC930" s="8"/>
      <c r="AD930" s="8"/>
      <c r="AE930" s="2"/>
      <c r="AF930" s="2"/>
      <c r="AG930" s="2"/>
      <c r="AH930" s="2"/>
      <c r="AI930" s="2"/>
      <c r="AJ930" s="2"/>
      <c r="AK930" s="2"/>
      <c r="AL930" s="22"/>
      <c r="AM930" s="8"/>
      <c r="AN930" s="2"/>
      <c r="AO930" s="2"/>
      <c r="AP930" s="2"/>
      <c r="AQ930" s="2"/>
      <c r="AR930" s="2"/>
      <c r="AS930" s="2"/>
      <c r="AT930" s="2"/>
      <c r="AU930" s="8"/>
      <c r="AV930" s="2"/>
      <c r="AW930" s="2"/>
      <c r="AX930" s="2"/>
      <c r="AY930" s="2"/>
      <c r="AZ930" s="2"/>
      <c r="BA930" s="22"/>
      <c r="BB930" s="2"/>
      <c r="BC930" s="2"/>
      <c r="BD930" s="2"/>
      <c r="BE930" s="8"/>
      <c r="BF930" s="8"/>
      <c r="BG930" s="8"/>
      <c r="BH930" s="8"/>
      <c r="BI930" s="12"/>
      <c r="BJ930" s="8"/>
      <c r="BK930" s="2"/>
      <c r="BL930" s="2"/>
      <c r="BM930" s="2"/>
      <c r="BN930" s="2"/>
      <c r="BO930" s="102" t="s">
        <v>3157</v>
      </c>
      <c r="BP930" s="22"/>
      <c r="BQ930" s="2" t="s">
        <v>949</v>
      </c>
      <c r="BR930" s="2"/>
      <c r="BS930" s="2"/>
      <c r="BT930" s="2"/>
      <c r="BU930" s="2"/>
      <c r="BV930" s="2"/>
      <c r="BW930" s="2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</row>
    <row r="931" spans="1:227" s="6" customFormat="1">
      <c r="A931" s="20" t="s">
        <v>142</v>
      </c>
      <c r="B931" s="17" t="s">
        <v>143</v>
      </c>
      <c r="C931" s="49" t="s">
        <v>125</v>
      </c>
      <c r="D931" s="6" t="s">
        <v>3136</v>
      </c>
      <c r="E931" s="6" t="s">
        <v>3140</v>
      </c>
      <c r="F931" s="102"/>
      <c r="G931" s="2"/>
      <c r="H931" s="22"/>
      <c r="I931" s="2"/>
      <c r="J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8"/>
      <c r="AB931" s="8"/>
      <c r="AC931" s="8"/>
      <c r="AD931" s="8"/>
      <c r="AE931" s="2"/>
      <c r="AF931" s="2"/>
      <c r="AG931" s="2"/>
      <c r="AH931" s="2"/>
      <c r="AI931" s="2"/>
      <c r="AJ931" s="2"/>
      <c r="AK931" s="2"/>
      <c r="AL931" s="22"/>
      <c r="AM931" s="8"/>
      <c r="AN931" s="2"/>
      <c r="AO931" s="2"/>
      <c r="AP931" s="2"/>
      <c r="AQ931" s="2"/>
      <c r="AR931" s="2"/>
      <c r="AS931" s="2"/>
      <c r="AT931" s="2"/>
      <c r="AU931" s="8"/>
      <c r="AV931" s="2"/>
      <c r="AW931" s="2"/>
      <c r="AX931" s="2"/>
      <c r="AY931" s="2"/>
      <c r="AZ931" s="2"/>
      <c r="BA931" s="22"/>
      <c r="BB931" s="2"/>
      <c r="BC931" s="2"/>
      <c r="BD931" s="2"/>
      <c r="BE931" s="8"/>
      <c r="BF931" s="8"/>
      <c r="BG931" s="8"/>
      <c r="BH931" s="8"/>
      <c r="BI931" s="12"/>
      <c r="BJ931" s="8"/>
      <c r="BK931" s="2"/>
      <c r="BL931" s="2"/>
      <c r="BM931" s="2"/>
      <c r="BN931" s="2"/>
      <c r="BO931" s="102" t="s">
        <v>3157</v>
      </c>
      <c r="BP931" s="22"/>
      <c r="BQ931" s="2" t="s">
        <v>949</v>
      </c>
      <c r="BR931" s="2"/>
      <c r="BS931" s="2"/>
      <c r="BT931" s="2"/>
      <c r="BU931" s="2"/>
      <c r="BV931" s="2"/>
      <c r="BW931" s="2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</row>
    <row r="932" spans="1:227" s="6" customFormat="1">
      <c r="A932" s="20" t="s">
        <v>142</v>
      </c>
      <c r="B932" s="17" t="s">
        <v>143</v>
      </c>
      <c r="C932" s="49" t="s">
        <v>125</v>
      </c>
      <c r="D932" s="6" t="s">
        <v>3136</v>
      </c>
      <c r="E932" s="6" t="s">
        <v>3141</v>
      </c>
      <c r="F932" s="102"/>
      <c r="G932" s="2"/>
      <c r="H932" s="22"/>
      <c r="I932" s="2"/>
      <c r="J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8"/>
      <c r="AB932" s="8"/>
      <c r="AC932" s="8"/>
      <c r="AD932" s="8"/>
      <c r="AE932" s="2"/>
      <c r="AF932" s="2"/>
      <c r="AG932" s="2"/>
      <c r="AH932" s="2"/>
      <c r="AI932" s="2"/>
      <c r="AJ932" s="2"/>
      <c r="AK932" s="2"/>
      <c r="AL932" s="22"/>
      <c r="AM932" s="8"/>
      <c r="AN932" s="2"/>
      <c r="AO932" s="2"/>
      <c r="AP932" s="2"/>
      <c r="AQ932" s="2"/>
      <c r="AR932" s="2"/>
      <c r="AS932" s="2"/>
      <c r="AT932" s="2"/>
      <c r="AU932" s="8"/>
      <c r="AV932" s="2"/>
      <c r="AW932" s="2"/>
      <c r="AX932" s="2"/>
      <c r="AY932" s="2"/>
      <c r="AZ932" s="2"/>
      <c r="BA932" s="22"/>
      <c r="BB932" s="2"/>
      <c r="BC932" s="2"/>
      <c r="BD932" s="2"/>
      <c r="BE932" s="8"/>
      <c r="BF932" s="8"/>
      <c r="BG932" s="8"/>
      <c r="BH932" s="8"/>
      <c r="BI932" s="12"/>
      <c r="BJ932" s="8"/>
      <c r="BK932" s="2"/>
      <c r="BL932" s="2"/>
      <c r="BM932" s="2"/>
      <c r="BN932" s="2"/>
      <c r="BO932" s="102" t="s">
        <v>3157</v>
      </c>
      <c r="BP932" s="22"/>
      <c r="BQ932" s="2" t="s">
        <v>949</v>
      </c>
      <c r="BR932" s="2"/>
      <c r="BS932" s="2"/>
      <c r="BT932" s="2"/>
      <c r="BU932" s="2"/>
      <c r="BV932" s="2"/>
      <c r="BW932" s="2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</row>
    <row r="933" spans="1:227" s="6" customFormat="1">
      <c r="A933" s="20" t="s">
        <v>142</v>
      </c>
      <c r="B933" s="17" t="s">
        <v>143</v>
      </c>
      <c r="C933" s="49" t="s">
        <v>125</v>
      </c>
      <c r="D933" s="6" t="s">
        <v>3136</v>
      </c>
      <c r="E933" s="6" t="s">
        <v>3142</v>
      </c>
      <c r="F933" s="102"/>
      <c r="G933" s="2"/>
      <c r="H933" s="22"/>
      <c r="I933" s="2"/>
      <c r="J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8"/>
      <c r="AB933" s="8"/>
      <c r="AC933" s="8"/>
      <c r="AD933" s="8"/>
      <c r="AE933" s="2"/>
      <c r="AF933" s="2"/>
      <c r="AG933" s="2"/>
      <c r="AH933" s="2"/>
      <c r="AI933" s="2"/>
      <c r="AJ933" s="2"/>
      <c r="AK933" s="2"/>
      <c r="AL933" s="22"/>
      <c r="AM933" s="8"/>
      <c r="AN933" s="2"/>
      <c r="AO933" s="2"/>
      <c r="AP933" s="2"/>
      <c r="AQ933" s="2"/>
      <c r="AR933" s="2"/>
      <c r="AS933" s="2"/>
      <c r="AT933" s="2"/>
      <c r="AU933" s="8"/>
      <c r="AV933" s="2"/>
      <c r="AW933" s="2"/>
      <c r="AX933" s="2"/>
      <c r="AY933" s="2"/>
      <c r="AZ933" s="2"/>
      <c r="BA933" s="22"/>
      <c r="BB933" s="2"/>
      <c r="BC933" s="2"/>
      <c r="BD933" s="2"/>
      <c r="BE933" s="8"/>
      <c r="BF933" s="8"/>
      <c r="BG933" s="8"/>
      <c r="BH933" s="8"/>
      <c r="BI933" s="12"/>
      <c r="BJ933" s="8"/>
      <c r="BK933" s="2"/>
      <c r="BL933" s="2"/>
      <c r="BM933" s="2"/>
      <c r="BN933" s="2"/>
      <c r="BO933" s="102" t="s">
        <v>3157</v>
      </c>
      <c r="BP933" s="22"/>
      <c r="BQ933" s="2" t="s">
        <v>949</v>
      </c>
      <c r="BR933" s="2"/>
      <c r="BS933" s="2"/>
      <c r="BT933" s="2"/>
      <c r="BU933" s="2"/>
      <c r="BV933" s="2"/>
      <c r="BW933" s="2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</row>
    <row r="934" spans="1:227" s="6" customFormat="1">
      <c r="A934" s="20" t="s">
        <v>142</v>
      </c>
      <c r="B934" s="17" t="s">
        <v>143</v>
      </c>
      <c r="C934" s="49" t="s">
        <v>125</v>
      </c>
      <c r="D934" s="6" t="s">
        <v>3136</v>
      </c>
      <c r="E934" s="6" t="s">
        <v>3143</v>
      </c>
      <c r="F934" s="102"/>
      <c r="G934" s="2"/>
      <c r="H934" s="22"/>
      <c r="I934" s="2"/>
      <c r="J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8"/>
      <c r="AB934" s="8"/>
      <c r="AC934" s="8"/>
      <c r="AD934" s="8"/>
      <c r="AE934" s="2"/>
      <c r="AF934" s="2"/>
      <c r="AG934" s="2"/>
      <c r="AH934" s="2"/>
      <c r="AI934" s="2"/>
      <c r="AJ934" s="2"/>
      <c r="AK934" s="2"/>
      <c r="AL934" s="22"/>
      <c r="AM934" s="8"/>
      <c r="AN934" s="2"/>
      <c r="AO934" s="2"/>
      <c r="AP934" s="2"/>
      <c r="AQ934" s="2"/>
      <c r="AR934" s="2"/>
      <c r="AS934" s="2"/>
      <c r="AT934" s="2"/>
      <c r="AU934" s="8"/>
      <c r="AV934" s="2"/>
      <c r="AW934" s="2"/>
      <c r="AX934" s="2"/>
      <c r="AY934" s="2"/>
      <c r="AZ934" s="2"/>
      <c r="BA934" s="22"/>
      <c r="BB934" s="2"/>
      <c r="BC934" s="2"/>
      <c r="BD934" s="2"/>
      <c r="BE934" s="8"/>
      <c r="BF934" s="8"/>
      <c r="BG934" s="8"/>
      <c r="BH934" s="8"/>
      <c r="BI934" s="12"/>
      <c r="BJ934" s="8"/>
      <c r="BK934" s="2"/>
      <c r="BL934" s="2"/>
      <c r="BM934" s="2"/>
      <c r="BN934" s="2"/>
      <c r="BO934" s="102" t="s">
        <v>3157</v>
      </c>
      <c r="BP934" s="22"/>
      <c r="BQ934" s="2" t="s">
        <v>949</v>
      </c>
      <c r="BR934" s="2"/>
      <c r="BS934" s="2"/>
      <c r="BT934" s="2"/>
      <c r="BU934" s="2"/>
      <c r="BV934" s="2"/>
      <c r="BW934" s="2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</row>
    <row r="935" spans="1:227" s="6" customFormat="1">
      <c r="A935" s="20" t="s">
        <v>142</v>
      </c>
      <c r="B935" s="17" t="s">
        <v>143</v>
      </c>
      <c r="C935" s="49" t="s">
        <v>125</v>
      </c>
      <c r="D935" s="6" t="s">
        <v>3136</v>
      </c>
      <c r="E935" s="6" t="s">
        <v>3144</v>
      </c>
      <c r="F935" s="102"/>
      <c r="G935" s="2"/>
      <c r="H935" s="22"/>
      <c r="I935" s="2"/>
      <c r="J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8"/>
      <c r="AB935" s="8"/>
      <c r="AC935" s="8"/>
      <c r="AD935" s="8"/>
      <c r="AE935" s="2"/>
      <c r="AF935" s="2"/>
      <c r="AG935" s="2"/>
      <c r="AH935" s="2"/>
      <c r="AI935" s="2"/>
      <c r="AJ935" s="2"/>
      <c r="AK935" s="2"/>
      <c r="AL935" s="22"/>
      <c r="AM935" s="8"/>
      <c r="AN935" s="2"/>
      <c r="AO935" s="2"/>
      <c r="AP935" s="2"/>
      <c r="AQ935" s="2"/>
      <c r="AR935" s="2"/>
      <c r="AS935" s="2"/>
      <c r="AT935" s="2"/>
      <c r="AU935" s="8"/>
      <c r="AV935" s="2"/>
      <c r="AW935" s="2"/>
      <c r="AX935" s="2"/>
      <c r="AY935" s="2"/>
      <c r="AZ935" s="2"/>
      <c r="BA935" s="22"/>
      <c r="BB935" s="2"/>
      <c r="BC935" s="2"/>
      <c r="BD935" s="2"/>
      <c r="BE935" s="8"/>
      <c r="BF935" s="8"/>
      <c r="BG935" s="8"/>
      <c r="BH935" s="8"/>
      <c r="BI935" s="12"/>
      <c r="BJ935" s="8"/>
      <c r="BK935" s="2"/>
      <c r="BL935" s="2"/>
      <c r="BM935" s="2"/>
      <c r="BN935" s="2"/>
      <c r="BO935" s="102" t="s">
        <v>3157</v>
      </c>
      <c r="BP935" s="22"/>
      <c r="BQ935" s="2" t="s">
        <v>949</v>
      </c>
      <c r="BR935" s="2"/>
      <c r="BS935" s="2"/>
      <c r="BT935" s="2"/>
      <c r="BU935" s="2"/>
      <c r="BV935" s="2"/>
      <c r="BW935" s="2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</row>
    <row r="936" spans="1:227" s="6" customFormat="1">
      <c r="A936" s="20" t="s">
        <v>142</v>
      </c>
      <c r="B936" s="17" t="s">
        <v>143</v>
      </c>
      <c r="C936" s="49" t="s">
        <v>125</v>
      </c>
      <c r="D936" s="6" t="s">
        <v>3136</v>
      </c>
      <c r="E936" s="6" t="s">
        <v>3145</v>
      </c>
      <c r="F936" s="102"/>
      <c r="G936" s="2"/>
      <c r="H936" s="22"/>
      <c r="I936" s="2"/>
      <c r="J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8"/>
      <c r="AB936" s="8"/>
      <c r="AC936" s="8"/>
      <c r="AD936" s="8"/>
      <c r="AE936" s="2"/>
      <c r="AF936" s="2"/>
      <c r="AG936" s="2"/>
      <c r="AH936" s="2"/>
      <c r="AI936" s="2"/>
      <c r="AJ936" s="2"/>
      <c r="AK936" s="2"/>
      <c r="AL936" s="22"/>
      <c r="AM936" s="8" t="s">
        <v>3151</v>
      </c>
      <c r="AN936" s="2"/>
      <c r="AO936" s="2"/>
      <c r="AP936" s="2"/>
      <c r="AQ936" s="2"/>
      <c r="AR936" s="2"/>
      <c r="AS936" s="2"/>
      <c r="AT936" s="2"/>
      <c r="AU936" s="8"/>
      <c r="AV936" s="2"/>
      <c r="AW936" s="2"/>
      <c r="AX936" s="2"/>
      <c r="AY936" s="2"/>
      <c r="AZ936" s="2"/>
      <c r="BA936" s="22"/>
      <c r="BB936" s="2"/>
      <c r="BC936" s="2"/>
      <c r="BD936" s="2"/>
      <c r="BE936" s="8" t="s">
        <v>227</v>
      </c>
      <c r="BF936" s="8">
        <v>26</v>
      </c>
      <c r="BG936" s="8">
        <v>48</v>
      </c>
      <c r="BH936" s="8"/>
      <c r="BI936" s="12"/>
      <c r="BJ936" s="8"/>
      <c r="BK936" s="2"/>
      <c r="BL936" s="2"/>
      <c r="BM936" s="2"/>
      <c r="BN936" s="2"/>
      <c r="BO936" s="102" t="s">
        <v>3157</v>
      </c>
      <c r="BP936" s="22"/>
      <c r="BQ936" s="2" t="s">
        <v>949</v>
      </c>
      <c r="BR936" s="2"/>
      <c r="BS936" s="2"/>
      <c r="BT936" s="2"/>
      <c r="BU936" s="2"/>
      <c r="BV936" s="2"/>
      <c r="BW936" s="2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</row>
    <row r="937" spans="1:227" s="6" customFormat="1">
      <c r="A937" s="20" t="s">
        <v>142</v>
      </c>
      <c r="B937" s="17" t="s">
        <v>143</v>
      </c>
      <c r="C937" s="49" t="s">
        <v>125</v>
      </c>
      <c r="D937" s="6" t="s">
        <v>3136</v>
      </c>
      <c r="E937" s="6" t="s">
        <v>3146</v>
      </c>
      <c r="F937" s="102"/>
      <c r="G937" s="2"/>
      <c r="H937" s="22"/>
      <c r="I937" s="2"/>
      <c r="J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8"/>
      <c r="AB937" s="8"/>
      <c r="AC937" s="8"/>
      <c r="AD937" s="8"/>
      <c r="AE937" s="2"/>
      <c r="AF937" s="2"/>
      <c r="AG937" s="2"/>
      <c r="AH937" s="2"/>
      <c r="AI937" s="2"/>
      <c r="AJ937" s="2"/>
      <c r="AK937" s="2"/>
      <c r="AL937" s="22"/>
      <c r="AM937" s="8" t="s">
        <v>3151</v>
      </c>
      <c r="AN937" s="2"/>
      <c r="AO937" s="2"/>
      <c r="AP937" s="2"/>
      <c r="AQ937" s="2"/>
      <c r="AR937" s="2"/>
      <c r="AS937" s="2"/>
      <c r="AT937" s="2"/>
      <c r="AU937" s="8"/>
      <c r="AV937" s="2"/>
      <c r="AW937" s="2"/>
      <c r="AX937" s="2"/>
      <c r="AY937" s="2"/>
      <c r="AZ937" s="2"/>
      <c r="BA937" s="22"/>
      <c r="BB937" s="2"/>
      <c r="BC937" s="2"/>
      <c r="BD937" s="2"/>
      <c r="BE937" s="8"/>
      <c r="BF937" s="8">
        <v>4</v>
      </c>
      <c r="BG937" s="8">
        <v>48</v>
      </c>
      <c r="BH937" s="8"/>
      <c r="BI937" s="12"/>
      <c r="BJ937" s="8"/>
      <c r="BK937" s="2"/>
      <c r="BL937" s="2"/>
      <c r="BM937" s="2"/>
      <c r="BN937" s="2"/>
      <c r="BO937" t="s">
        <v>3157</v>
      </c>
      <c r="BP937" s="22"/>
      <c r="BQ937" s="2" t="s">
        <v>949</v>
      </c>
      <c r="BR937" s="2"/>
      <c r="BS937" s="2"/>
      <c r="BT937" s="2"/>
      <c r="BU937" s="2"/>
      <c r="BV937" s="2"/>
      <c r="BW937" s="2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</row>
    <row r="938" spans="1:227" s="6" customFormat="1">
      <c r="A938" s="20" t="s">
        <v>142</v>
      </c>
      <c r="B938" s="17" t="s">
        <v>143</v>
      </c>
      <c r="C938" s="49" t="s">
        <v>125</v>
      </c>
      <c r="D938" s="6" t="s">
        <v>3136</v>
      </c>
      <c r="E938" s="6" t="s">
        <v>3147</v>
      </c>
      <c r="F938" s="102"/>
      <c r="G938" s="2"/>
      <c r="H938" s="22"/>
      <c r="I938" s="2"/>
      <c r="J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8"/>
      <c r="AB938" s="8"/>
      <c r="AC938" s="8"/>
      <c r="AD938" s="8"/>
      <c r="AE938" s="2"/>
      <c r="AF938" s="2"/>
      <c r="AG938" s="2"/>
      <c r="AH938" s="2"/>
      <c r="AI938" s="2"/>
      <c r="AJ938" s="2"/>
      <c r="AK938" s="2"/>
      <c r="AL938" s="22"/>
      <c r="AM938" s="8" t="s">
        <v>3151</v>
      </c>
      <c r="AN938" s="2"/>
      <c r="AO938" s="2"/>
      <c r="AP938" s="2"/>
      <c r="AQ938" s="2"/>
      <c r="AR938" s="2"/>
      <c r="AS938" s="2"/>
      <c r="AT938" s="2"/>
      <c r="AU938" s="8"/>
      <c r="AV938" s="2"/>
      <c r="AW938" s="2"/>
      <c r="AX938" s="2"/>
      <c r="AY938" s="2"/>
      <c r="AZ938" s="2"/>
      <c r="BA938" s="22"/>
      <c r="BB938" s="2"/>
      <c r="BC938" s="2"/>
      <c r="BD938" s="2"/>
      <c r="BE938" s="8"/>
      <c r="BF938" s="8">
        <v>3</v>
      </c>
      <c r="BG938" s="8">
        <v>36</v>
      </c>
      <c r="BH938" s="8"/>
      <c r="BI938" s="12"/>
      <c r="BJ938" s="8"/>
      <c r="BK938" s="2"/>
      <c r="BL938" s="2"/>
      <c r="BM938" s="2"/>
      <c r="BN938" s="2"/>
      <c r="BO938" s="102" t="s">
        <v>3157</v>
      </c>
      <c r="BP938" s="22"/>
      <c r="BQ938" s="2" t="s">
        <v>949</v>
      </c>
      <c r="BR938" s="2"/>
      <c r="BS938" s="2"/>
      <c r="BT938" s="2"/>
      <c r="BU938" s="2"/>
      <c r="BV938" s="2"/>
      <c r="BW938" s="2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</row>
    <row r="939" spans="1:227" s="6" customFormat="1">
      <c r="A939" s="20" t="s">
        <v>142</v>
      </c>
      <c r="B939" s="17" t="s">
        <v>143</v>
      </c>
      <c r="C939" s="49" t="s">
        <v>126</v>
      </c>
      <c r="D939" s="91"/>
      <c r="E939" s="91"/>
      <c r="F939" s="167"/>
      <c r="G939" s="91"/>
      <c r="H939" s="93"/>
      <c r="I939" s="91"/>
      <c r="J939" s="91"/>
      <c r="K939" s="113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109"/>
      <c r="AB939" s="91"/>
      <c r="AC939" s="91"/>
      <c r="AD939" s="91"/>
      <c r="AE939" s="91"/>
      <c r="AF939" s="91"/>
      <c r="AG939" s="91"/>
      <c r="AH939" s="91"/>
      <c r="AI939" s="91"/>
      <c r="AJ939" s="91"/>
      <c r="AK939" s="91"/>
      <c r="AL939" s="93"/>
      <c r="AM939" s="91"/>
      <c r="AN939" s="91"/>
      <c r="AO939" s="91"/>
      <c r="AP939" s="91"/>
      <c r="AQ939" s="91"/>
      <c r="AR939" s="91"/>
      <c r="AS939" s="91"/>
      <c r="AT939" s="91"/>
      <c r="AU939" s="91"/>
      <c r="AV939" s="91"/>
      <c r="AW939" s="91"/>
      <c r="AX939" s="91"/>
      <c r="AY939" s="91"/>
      <c r="AZ939" s="91"/>
      <c r="BA939" s="93"/>
      <c r="BB939" s="91"/>
      <c r="BC939" s="91"/>
      <c r="BD939" s="91"/>
      <c r="BE939" s="91"/>
      <c r="BF939" s="92"/>
      <c r="BG939" s="92"/>
      <c r="BH939" s="92"/>
      <c r="BI939" s="92"/>
      <c r="BJ939" s="92"/>
      <c r="BK939" s="91"/>
      <c r="BL939" s="91"/>
      <c r="BM939" s="91"/>
      <c r="BN939" s="91"/>
      <c r="BO939" s="91"/>
      <c r="BP939" s="93"/>
      <c r="BQ939" s="91"/>
      <c r="BR939" s="91"/>
      <c r="BS939" s="91"/>
      <c r="BT939" s="91"/>
      <c r="BU939" s="91"/>
      <c r="BV939" s="91"/>
      <c r="BW939" s="93"/>
      <c r="DI939" s="2"/>
      <c r="DJ939" s="2"/>
      <c r="DK939" s="2"/>
      <c r="DL939" s="2"/>
      <c r="DM939" s="2"/>
      <c r="DN939" s="2"/>
      <c r="DO939" s="2"/>
    </row>
    <row r="940" spans="1:227" s="6" customFormat="1">
      <c r="A940" s="20" t="s">
        <v>142</v>
      </c>
      <c r="B940" s="17" t="s">
        <v>143</v>
      </c>
      <c r="C940" s="49" t="s">
        <v>148</v>
      </c>
      <c r="D940" s="2" t="s">
        <v>927</v>
      </c>
      <c r="E940" s="2" t="s">
        <v>936</v>
      </c>
      <c r="F940" s="102"/>
      <c r="G940" s="2"/>
      <c r="H940" s="22"/>
      <c r="I940" s="2" t="s">
        <v>314</v>
      </c>
      <c r="J940" s="2"/>
      <c r="K940" s="116">
        <v>269.99</v>
      </c>
      <c r="L940" s="2"/>
      <c r="M940" s="2" t="s">
        <v>937</v>
      </c>
      <c r="N940" s="15">
        <v>40429</v>
      </c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8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2"/>
      <c r="AM940" s="2"/>
      <c r="AN940" s="2"/>
      <c r="AO940" s="2"/>
      <c r="AP940" s="2"/>
      <c r="AQ940" s="2">
        <v>6</v>
      </c>
      <c r="AR940" s="2">
        <v>1.2</v>
      </c>
      <c r="AS940" s="2">
        <f>AR940*AQ940</f>
        <v>7.1999999999999993</v>
      </c>
      <c r="AT940" s="2"/>
      <c r="AU940" s="2"/>
      <c r="AV940" s="2"/>
      <c r="AW940" s="2"/>
      <c r="AX940" s="2"/>
      <c r="AY940" s="2"/>
      <c r="AZ940" s="2" t="s">
        <v>938</v>
      </c>
      <c r="BA940" s="22"/>
      <c r="BB940" s="2" t="s">
        <v>153</v>
      </c>
      <c r="BC940" s="2"/>
      <c r="BD940" s="2"/>
      <c r="BE940" s="2"/>
      <c r="BG940" s="8">
        <v>6</v>
      </c>
      <c r="BH940" s="8">
        <v>12</v>
      </c>
      <c r="BI940" s="8">
        <f>BG940*BH940</f>
        <v>72</v>
      </c>
      <c r="BJ940" s="8"/>
      <c r="BK940" s="2">
        <v>74522</v>
      </c>
      <c r="BL940" s="2">
        <v>19.989999999999998</v>
      </c>
      <c r="BM940" s="2"/>
      <c r="BN940" s="2"/>
      <c r="BO940" s="2" t="s">
        <v>939</v>
      </c>
      <c r="BP940" s="22"/>
      <c r="BQ940" s="2" t="s">
        <v>620</v>
      </c>
      <c r="BR940" s="2"/>
      <c r="BS940" s="2" t="s">
        <v>949</v>
      </c>
      <c r="BT940" s="2"/>
      <c r="BU940" s="2"/>
      <c r="BV940" s="2"/>
      <c r="BW940" s="22"/>
    </row>
    <row r="941" spans="1:227" s="6" customFormat="1">
      <c r="A941" s="20" t="s">
        <v>142</v>
      </c>
      <c r="B941" s="17" t="s">
        <v>143</v>
      </c>
      <c r="C941" s="49" t="s">
        <v>148</v>
      </c>
      <c r="D941" s="2" t="s">
        <v>927</v>
      </c>
      <c r="E941" s="2" t="s">
        <v>933</v>
      </c>
      <c r="F941" s="102"/>
      <c r="G941" s="2"/>
      <c r="H941" s="22"/>
      <c r="I941" s="2" t="s">
        <v>314</v>
      </c>
      <c r="J941" s="2"/>
      <c r="K941" s="116">
        <v>279.99</v>
      </c>
      <c r="L941" s="2"/>
      <c r="M941" s="2" t="s">
        <v>934</v>
      </c>
      <c r="N941" s="15">
        <v>40429</v>
      </c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8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2"/>
      <c r="AM941" s="2"/>
      <c r="AN941" s="2"/>
      <c r="AO941" s="2" t="s">
        <v>202</v>
      </c>
      <c r="AP941" s="2">
        <v>120</v>
      </c>
      <c r="AQ941" s="2">
        <v>12</v>
      </c>
      <c r="AR941" s="2"/>
      <c r="AS941" s="2"/>
      <c r="AT941" s="2"/>
      <c r="AU941" s="2"/>
      <c r="AV941" s="2"/>
      <c r="AW941" s="2"/>
      <c r="AX941" s="2"/>
      <c r="AY941" s="2"/>
      <c r="AZ941" s="2" t="s">
        <v>935</v>
      </c>
      <c r="BA941" s="22"/>
      <c r="BB941" s="2" t="s">
        <v>153</v>
      </c>
      <c r="BC941" s="2"/>
      <c r="BD941" s="2"/>
      <c r="BE941" s="2"/>
      <c r="BF941" s="8">
        <v>1</v>
      </c>
      <c r="BG941" s="8">
        <v>12</v>
      </c>
      <c r="BH941" s="8">
        <v>12</v>
      </c>
      <c r="BI941" s="8">
        <f>BG941*BH941</f>
        <v>144</v>
      </c>
      <c r="BJ941" s="8"/>
      <c r="BK941" s="2"/>
      <c r="BL941" s="2"/>
      <c r="BM941" s="2"/>
      <c r="BN941" s="2"/>
      <c r="BO941" s="2" t="s">
        <v>935</v>
      </c>
      <c r="BP941" s="22" t="s">
        <v>930</v>
      </c>
      <c r="BQ941" s="2" t="s">
        <v>620</v>
      </c>
      <c r="BR941" s="2"/>
      <c r="BS941" s="2"/>
      <c r="BT941" s="2"/>
      <c r="BU941" s="2"/>
      <c r="BV941" s="2"/>
      <c r="BW941" s="22"/>
    </row>
    <row r="942" spans="1:227" s="6" customFormat="1">
      <c r="A942" s="20" t="s">
        <v>142</v>
      </c>
      <c r="B942" s="17" t="s">
        <v>143</v>
      </c>
      <c r="C942" s="49" t="s">
        <v>148</v>
      </c>
      <c r="D942" s="2" t="s">
        <v>927</v>
      </c>
      <c r="E942" s="2" t="s">
        <v>931</v>
      </c>
      <c r="F942" s="102"/>
      <c r="G942" s="2"/>
      <c r="H942" s="22"/>
      <c r="I942" s="2" t="s">
        <v>314</v>
      </c>
      <c r="J942" s="2"/>
      <c r="K942" s="13">
        <v>139.99</v>
      </c>
      <c r="L942" s="2"/>
      <c r="M942" s="2" t="s">
        <v>1813</v>
      </c>
      <c r="N942" s="15">
        <v>40428</v>
      </c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8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2"/>
      <c r="AM942" s="2"/>
      <c r="AN942" s="2"/>
      <c r="AO942" s="2"/>
      <c r="AP942" s="2"/>
      <c r="AQ942" s="2">
        <v>6</v>
      </c>
      <c r="AR942" s="2">
        <v>4</v>
      </c>
      <c r="AS942" s="2">
        <f>AR942*AQ942</f>
        <v>24</v>
      </c>
      <c r="AT942" s="2"/>
      <c r="AU942" s="2"/>
      <c r="AV942" s="2"/>
      <c r="AW942" s="2"/>
      <c r="AX942" s="2"/>
      <c r="AY942" s="2"/>
      <c r="AZ942" s="2" t="s">
        <v>932</v>
      </c>
      <c r="BA942" s="22"/>
      <c r="BB942" s="2" t="s">
        <v>153</v>
      </c>
      <c r="BC942" s="2"/>
      <c r="BD942" s="2"/>
      <c r="BE942" s="2"/>
      <c r="BF942" s="8"/>
      <c r="BG942" s="8">
        <v>6</v>
      </c>
      <c r="BH942" s="8">
        <v>4</v>
      </c>
      <c r="BI942" s="8">
        <f>BG942*BH942</f>
        <v>24</v>
      </c>
      <c r="BJ942" s="8"/>
      <c r="BK942" s="2"/>
      <c r="BL942" s="2"/>
      <c r="BM942" s="2"/>
      <c r="BN942" s="2"/>
      <c r="BO942" s="2" t="s">
        <v>932</v>
      </c>
      <c r="BP942" s="22"/>
      <c r="BQ942" s="2" t="s">
        <v>620</v>
      </c>
      <c r="BR942" s="2"/>
      <c r="BS942" s="2"/>
      <c r="BT942" s="2"/>
      <c r="BU942" s="2"/>
      <c r="BV942" s="2"/>
      <c r="BW942" s="22"/>
    </row>
    <row r="943" spans="1:227" s="6" customFormat="1">
      <c r="A943" s="20" t="s">
        <v>142</v>
      </c>
      <c r="B943" s="17" t="s">
        <v>143</v>
      </c>
      <c r="C943" s="49" t="s">
        <v>148</v>
      </c>
      <c r="D943" s="2" t="s">
        <v>927</v>
      </c>
      <c r="E943" s="2" t="s">
        <v>926</v>
      </c>
      <c r="F943" s="102"/>
      <c r="G943" s="2"/>
      <c r="H943" s="22"/>
      <c r="I943" s="2" t="s">
        <v>314</v>
      </c>
      <c r="J943" s="2"/>
      <c r="K943" s="13">
        <v>199.99</v>
      </c>
      <c r="L943" s="2"/>
      <c r="M943" s="2" t="s">
        <v>928</v>
      </c>
      <c r="N943" s="15">
        <v>40428</v>
      </c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8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2"/>
      <c r="AM943" s="2"/>
      <c r="AN943" s="2"/>
      <c r="AO943" s="2"/>
      <c r="AP943" s="2"/>
      <c r="AQ943" s="2">
        <v>12</v>
      </c>
      <c r="AR943" s="2">
        <v>1.2</v>
      </c>
      <c r="AS943" s="2">
        <f>AR943*AQ943</f>
        <v>14.399999999999999</v>
      </c>
      <c r="AT943" s="2"/>
      <c r="AU943" s="2"/>
      <c r="AV943" s="2"/>
      <c r="AW943" s="2"/>
      <c r="AX943" s="2"/>
      <c r="AY943" s="2"/>
      <c r="AZ943" s="2"/>
      <c r="BA943" s="22"/>
      <c r="BB943" s="2"/>
      <c r="BC943" s="2"/>
      <c r="BD943" s="2"/>
      <c r="BE943" s="2"/>
      <c r="BF943" s="8">
        <v>1</v>
      </c>
      <c r="BG943" s="8">
        <v>12</v>
      </c>
      <c r="BH943" s="8">
        <v>12</v>
      </c>
      <c r="BI943" s="8">
        <f>BG943*BH943</f>
        <v>144</v>
      </c>
      <c r="BJ943" s="8"/>
      <c r="BK943" s="2"/>
      <c r="BL943" s="2"/>
      <c r="BM943" s="2"/>
      <c r="BN943" s="2"/>
      <c r="BO943" s="2" t="s">
        <v>929</v>
      </c>
      <c r="BP943" s="22" t="s">
        <v>930</v>
      </c>
      <c r="BQ943" s="2" t="s">
        <v>620</v>
      </c>
      <c r="BR943" s="2"/>
      <c r="BS943" s="2"/>
      <c r="BT943" s="2"/>
      <c r="BU943" s="2"/>
      <c r="BV943" s="2"/>
      <c r="BW943" s="22"/>
    </row>
    <row r="944" spans="1:227" s="6" customFormat="1">
      <c r="A944" s="20" t="s">
        <v>142</v>
      </c>
      <c r="B944" s="17" t="s">
        <v>145</v>
      </c>
      <c r="C944" s="49" t="s">
        <v>129</v>
      </c>
      <c r="D944" s="6" t="s">
        <v>2937</v>
      </c>
      <c r="F944" s="14" t="s">
        <v>2948</v>
      </c>
      <c r="G944" s="2"/>
      <c r="H944" s="22"/>
      <c r="I944" s="2"/>
      <c r="J944" s="2"/>
      <c r="K944" s="13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5"/>
      <c r="AE944" s="2"/>
      <c r="AF944" s="2"/>
      <c r="AG944" s="1"/>
      <c r="AH944" s="2"/>
      <c r="AL944" s="21"/>
      <c r="AM944" s="2"/>
      <c r="AN944" s="2"/>
      <c r="AO944" s="2"/>
      <c r="AP944" s="2"/>
      <c r="AQ944" s="6">
        <v>24</v>
      </c>
      <c r="AR944" s="6">
        <v>12</v>
      </c>
      <c r="AS944" s="6">
        <v>10</v>
      </c>
      <c r="AT944" s="2"/>
      <c r="AU944" s="2"/>
      <c r="AV944" s="2"/>
      <c r="AW944" s="2"/>
      <c r="AX944" s="2">
        <v>1330</v>
      </c>
      <c r="AY944" s="2"/>
      <c r="AZ944" s="2" t="s">
        <v>3017</v>
      </c>
      <c r="BA944" s="22" t="s">
        <v>949</v>
      </c>
      <c r="BB944" s="2"/>
      <c r="BC944" s="2"/>
      <c r="BD944" s="2"/>
      <c r="BF944" s="8"/>
      <c r="BG944" s="8"/>
      <c r="BH944" s="8"/>
      <c r="BI944" s="8"/>
      <c r="BJ944" s="8"/>
      <c r="BK944" s="2"/>
      <c r="BL944" s="2"/>
      <c r="BM944" s="2"/>
      <c r="BN944" s="2"/>
      <c r="BO944" s="2"/>
      <c r="BP944" s="22"/>
      <c r="BQ944" s="10"/>
      <c r="BR944" s="2"/>
      <c r="BS944" s="2"/>
      <c r="BT944" s="2"/>
      <c r="BU944" s="2"/>
      <c r="BV944" s="2"/>
      <c r="BW944" s="2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</row>
    <row r="945" spans="1:227" s="6" customFormat="1">
      <c r="A945" s="20" t="s">
        <v>142</v>
      </c>
      <c r="B945" s="17" t="s">
        <v>145</v>
      </c>
      <c r="C945" s="49" t="s">
        <v>129</v>
      </c>
      <c r="D945" s="6" t="s">
        <v>2937</v>
      </c>
      <c r="F945" s="14" t="s">
        <v>2949</v>
      </c>
      <c r="G945" s="2"/>
      <c r="H945" s="22"/>
      <c r="I945" s="2"/>
      <c r="J945" s="2"/>
      <c r="K945" s="13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5"/>
      <c r="AE945" s="2"/>
      <c r="AF945" s="2"/>
      <c r="AG945" s="1"/>
      <c r="AH945" s="2"/>
      <c r="AL945" s="21"/>
      <c r="AM945" s="2"/>
      <c r="AN945" s="2"/>
      <c r="AO945" s="2"/>
      <c r="AP945" s="2"/>
      <c r="AQ945" s="6">
        <v>12</v>
      </c>
      <c r="AS945" s="6">
        <v>10</v>
      </c>
      <c r="AT945" s="2"/>
      <c r="AU945" s="2"/>
      <c r="AV945" s="2"/>
      <c r="AW945" s="2"/>
      <c r="AX945" s="2"/>
      <c r="AY945" s="2"/>
      <c r="AZ945" s="2" t="s">
        <v>3018</v>
      </c>
      <c r="BA945" s="22" t="s">
        <v>949</v>
      </c>
      <c r="BB945" s="2"/>
      <c r="BC945" s="2"/>
      <c r="BD945" s="2"/>
      <c r="BF945" s="8"/>
      <c r="BG945" s="8"/>
      <c r="BH945" s="8"/>
      <c r="BI945" s="8"/>
      <c r="BJ945" s="8"/>
      <c r="BK945" s="2"/>
      <c r="BL945" s="2"/>
      <c r="BM945" s="2"/>
      <c r="BN945" s="2"/>
      <c r="BO945" s="2"/>
      <c r="BP945" s="22"/>
      <c r="BQ945" s="10"/>
      <c r="BR945" s="2"/>
      <c r="BS945" s="2"/>
      <c r="BT945" s="2"/>
      <c r="BU945" s="2"/>
      <c r="BV945" s="2"/>
      <c r="BW945" s="2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</row>
    <row r="946" spans="1:227" s="6" customFormat="1">
      <c r="A946" s="20" t="s">
        <v>142</v>
      </c>
      <c r="B946" s="17" t="s">
        <v>145</v>
      </c>
      <c r="C946" s="49" t="s">
        <v>129</v>
      </c>
      <c r="D946" s="6" t="s">
        <v>2937</v>
      </c>
      <c r="F946" s="14" t="s">
        <v>2950</v>
      </c>
      <c r="G946" s="2"/>
      <c r="H946" s="22"/>
      <c r="I946" s="2"/>
      <c r="J946" s="2"/>
      <c r="K946" s="13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5"/>
      <c r="AE946" s="2"/>
      <c r="AF946" s="2"/>
      <c r="AG946" s="1"/>
      <c r="AH946" s="2"/>
      <c r="AL946" s="21"/>
      <c r="AM946" s="2"/>
      <c r="AN946" s="2"/>
      <c r="AO946" s="2"/>
      <c r="AP946" s="2"/>
      <c r="AQ946" s="6">
        <v>12</v>
      </c>
      <c r="AS946" s="6">
        <v>15</v>
      </c>
      <c r="AT946" s="2"/>
      <c r="AU946" s="2"/>
      <c r="AV946" s="2"/>
      <c r="AW946" s="2"/>
      <c r="AX946" s="2"/>
      <c r="AY946" s="2"/>
      <c r="AZ946" s="2" t="s">
        <v>3018</v>
      </c>
      <c r="BA946" s="22" t="s">
        <v>949</v>
      </c>
      <c r="BB946" s="2"/>
      <c r="BC946" s="2"/>
      <c r="BD946" s="2"/>
      <c r="BF946" s="8"/>
      <c r="BG946" s="8"/>
      <c r="BH946" s="8"/>
      <c r="BI946" s="8"/>
      <c r="BJ946" s="8"/>
      <c r="BK946" s="2"/>
      <c r="BL946" s="2"/>
      <c r="BM946" s="2"/>
      <c r="BN946" s="2"/>
      <c r="BO946" s="2"/>
      <c r="BP946" s="22"/>
      <c r="BQ946" s="10"/>
      <c r="BR946" s="2"/>
      <c r="BS946" s="2"/>
      <c r="BT946" s="2"/>
      <c r="BU946" s="2"/>
      <c r="BV946" s="2"/>
      <c r="BW946" s="2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</row>
    <row r="947" spans="1:227" s="6" customFormat="1">
      <c r="A947" s="20" t="s">
        <v>142</v>
      </c>
      <c r="B947" s="17" t="s">
        <v>145</v>
      </c>
      <c r="C947" s="49" t="s">
        <v>129</v>
      </c>
      <c r="D947" s="6" t="s">
        <v>2937</v>
      </c>
      <c r="F947" s="14" t="s">
        <v>2951</v>
      </c>
      <c r="G947" s="2"/>
      <c r="H947" s="22"/>
      <c r="I947" s="2"/>
      <c r="J947" s="2"/>
      <c r="K947" s="13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5"/>
      <c r="AE947" s="2"/>
      <c r="AF947" s="2"/>
      <c r="AG947" s="1"/>
      <c r="AH947" s="2"/>
      <c r="AL947" s="21"/>
      <c r="AM947" s="2"/>
      <c r="AN947" s="2"/>
      <c r="AO947" s="2"/>
      <c r="AP947" s="2"/>
      <c r="AQ947" s="6">
        <v>12</v>
      </c>
      <c r="AS947" s="6">
        <v>20</v>
      </c>
      <c r="AT947" s="2"/>
      <c r="AU947" s="2"/>
      <c r="AV947" s="2"/>
      <c r="AW947" s="2"/>
      <c r="AX947" s="2"/>
      <c r="AY947" s="2"/>
      <c r="AZ947" s="2" t="s">
        <v>3018</v>
      </c>
      <c r="BA947" s="22" t="s">
        <v>949</v>
      </c>
      <c r="BB947" s="2"/>
      <c r="BC947" s="2"/>
      <c r="BD947" s="2"/>
      <c r="BF947" s="8"/>
      <c r="BG947" s="8"/>
      <c r="BH947" s="8"/>
      <c r="BI947" s="8"/>
      <c r="BJ947" s="8"/>
      <c r="BK947" s="2"/>
      <c r="BL947" s="2"/>
      <c r="BM947" s="2"/>
      <c r="BN947" s="2"/>
      <c r="BO947" s="2"/>
      <c r="BP947" s="22"/>
      <c r="BQ947" s="10"/>
      <c r="BR947" s="2"/>
      <c r="BS947" s="2"/>
      <c r="BT947" s="2"/>
      <c r="BU947" s="2"/>
      <c r="BV947" s="2"/>
      <c r="BW947" s="2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</row>
    <row r="948" spans="1:227" s="6" customFormat="1">
      <c r="A948" s="20" t="s">
        <v>142</v>
      </c>
      <c r="B948" s="17" t="s">
        <v>145</v>
      </c>
      <c r="C948" s="49" t="s">
        <v>129</v>
      </c>
      <c r="D948" s="6" t="s">
        <v>2937</v>
      </c>
      <c r="F948" s="14" t="s">
        <v>2952</v>
      </c>
      <c r="G948" s="2"/>
      <c r="H948" s="22"/>
      <c r="I948" s="2"/>
      <c r="J948" s="2"/>
      <c r="K948" s="13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5"/>
      <c r="AE948" s="2"/>
      <c r="AF948" s="2"/>
      <c r="AG948" s="1"/>
      <c r="AH948" s="2"/>
      <c r="AL948" s="21"/>
      <c r="AM948" s="2"/>
      <c r="AN948" s="2"/>
      <c r="AO948" s="2"/>
      <c r="AP948" s="2"/>
      <c r="AQ948" s="6">
        <v>12</v>
      </c>
      <c r="AS948" s="6">
        <v>30</v>
      </c>
      <c r="AT948" s="2"/>
      <c r="AU948" s="2"/>
      <c r="AV948" s="2"/>
      <c r="AW948" s="2"/>
      <c r="AX948" s="2">
        <v>474</v>
      </c>
      <c r="AY948" s="2"/>
      <c r="AZ948" s="2" t="s">
        <v>3018</v>
      </c>
      <c r="BA948" s="22" t="s">
        <v>949</v>
      </c>
      <c r="BB948" s="2"/>
      <c r="BC948" s="2"/>
      <c r="BD948" s="2"/>
      <c r="BF948" s="8"/>
      <c r="BG948" s="8"/>
      <c r="BH948" s="8"/>
      <c r="BI948" s="8"/>
      <c r="BJ948" s="8"/>
      <c r="BK948" s="2"/>
      <c r="BL948" s="2"/>
      <c r="BM948" s="2"/>
      <c r="BN948" s="2"/>
      <c r="BO948" s="2"/>
      <c r="BP948" s="22"/>
      <c r="BQ948" s="10"/>
      <c r="BR948" s="2"/>
      <c r="BS948" s="2"/>
      <c r="BT948" s="2"/>
      <c r="BU948" s="2"/>
      <c r="BV948" s="2"/>
      <c r="BW948" s="2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</row>
    <row r="949" spans="1:227" s="6" customFormat="1">
      <c r="A949" s="20" t="s">
        <v>142</v>
      </c>
      <c r="B949" s="17" t="s">
        <v>145</v>
      </c>
      <c r="C949" s="49" t="s">
        <v>129</v>
      </c>
      <c r="D949" s="6" t="s">
        <v>2937</v>
      </c>
      <c r="F949" s="14" t="s">
        <v>2953</v>
      </c>
      <c r="G949" s="2"/>
      <c r="H949" s="22"/>
      <c r="I949" s="2"/>
      <c r="J949" s="2"/>
      <c r="K949" s="13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5"/>
      <c r="AE949" s="2"/>
      <c r="AF949" s="2"/>
      <c r="AG949" s="1"/>
      <c r="AH949" s="2"/>
      <c r="AL949" s="21"/>
      <c r="AM949" s="2"/>
      <c r="AN949" s="2"/>
      <c r="AO949" s="2"/>
      <c r="AP949" s="2"/>
      <c r="AQ949" s="6">
        <v>12</v>
      </c>
      <c r="AS949" s="6">
        <v>40</v>
      </c>
      <c r="AT949" s="2"/>
      <c r="AU949" s="2"/>
      <c r="AV949" s="2"/>
      <c r="AW949" s="2"/>
      <c r="AX949" s="2"/>
      <c r="AY949" s="2"/>
      <c r="AZ949" s="2" t="s">
        <v>3018</v>
      </c>
      <c r="BA949" s="22" t="s">
        <v>949</v>
      </c>
      <c r="BB949" s="2"/>
      <c r="BC949" s="2"/>
      <c r="BD949" s="2"/>
      <c r="BF949" s="8"/>
      <c r="BG949" s="8"/>
      <c r="BH949" s="8"/>
      <c r="BI949" s="8"/>
      <c r="BJ949" s="8"/>
      <c r="BK949" s="2"/>
      <c r="BL949" s="2"/>
      <c r="BM949" s="2"/>
      <c r="BN949" s="2"/>
      <c r="BO949" s="2"/>
      <c r="BP949" s="22"/>
      <c r="BQ949" s="10"/>
      <c r="BR949" s="2"/>
      <c r="BS949" s="2"/>
      <c r="BT949" s="2"/>
      <c r="BU949" s="2"/>
      <c r="BV949" s="2"/>
      <c r="BW949" s="2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</row>
    <row r="950" spans="1:227" s="6" customFormat="1">
      <c r="A950" s="20" t="s">
        <v>142</v>
      </c>
      <c r="B950" s="17" t="s">
        <v>145</v>
      </c>
      <c r="C950" s="49" t="s">
        <v>129</v>
      </c>
      <c r="D950" s="6" t="s">
        <v>2937</v>
      </c>
      <c r="F950" s="14" t="s">
        <v>2954</v>
      </c>
      <c r="G950" s="2"/>
      <c r="H950" s="22"/>
      <c r="I950" s="2"/>
      <c r="J950" s="2"/>
      <c r="K950" s="13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5"/>
      <c r="AE950" s="2"/>
      <c r="AF950" s="2"/>
      <c r="AG950" s="1"/>
      <c r="AH950" s="2"/>
      <c r="AL950" s="21"/>
      <c r="AM950" s="2"/>
      <c r="AN950" s="2"/>
      <c r="AO950" s="2"/>
      <c r="AP950" s="2"/>
      <c r="AQ950" s="6">
        <v>12</v>
      </c>
      <c r="AS950" s="6">
        <v>50</v>
      </c>
      <c r="AT950" s="2"/>
      <c r="AU950" s="2"/>
      <c r="AV950" s="2"/>
      <c r="AW950" s="2"/>
      <c r="AX950" s="2">
        <v>574</v>
      </c>
      <c r="AY950" s="2"/>
      <c r="AZ950" s="2" t="s">
        <v>3018</v>
      </c>
      <c r="BA950" s="22" t="s">
        <v>949</v>
      </c>
      <c r="BB950" s="2"/>
      <c r="BC950" s="2"/>
      <c r="BD950" s="2"/>
      <c r="BF950" s="8"/>
      <c r="BG950" s="8"/>
      <c r="BH950" s="8"/>
      <c r="BI950" s="8"/>
      <c r="BJ950" s="8"/>
      <c r="BK950" s="2"/>
      <c r="BL950" s="2"/>
      <c r="BM950" s="2"/>
      <c r="BN950" s="2"/>
      <c r="BO950" s="2"/>
      <c r="BP950" s="22"/>
      <c r="BQ950" s="10"/>
      <c r="BR950" s="2"/>
      <c r="BS950" s="2"/>
      <c r="BT950" s="2"/>
      <c r="BU950" s="2"/>
      <c r="BV950" s="2"/>
      <c r="BW950" s="2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</row>
    <row r="951" spans="1:227" s="6" customFormat="1">
      <c r="A951" s="20" t="s">
        <v>142</v>
      </c>
      <c r="B951" s="17" t="s">
        <v>145</v>
      </c>
      <c r="C951" s="49" t="s">
        <v>129</v>
      </c>
      <c r="D951" s="6" t="s">
        <v>2937</v>
      </c>
      <c r="F951" s="14" t="s">
        <v>2955</v>
      </c>
      <c r="G951" s="2"/>
      <c r="H951" s="22"/>
      <c r="I951" s="2"/>
      <c r="J951" s="2"/>
      <c r="K951" s="13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5"/>
      <c r="AE951" s="2"/>
      <c r="AF951" s="2"/>
      <c r="AG951" s="1"/>
      <c r="AH951" s="2"/>
      <c r="AL951" s="21"/>
      <c r="AM951" s="2"/>
      <c r="AN951" s="2"/>
      <c r="AO951" s="2"/>
      <c r="AP951" s="2"/>
      <c r="AQ951" s="6">
        <v>12</v>
      </c>
      <c r="AS951" s="6">
        <v>60</v>
      </c>
      <c r="AT951" s="2"/>
      <c r="AU951" s="2"/>
      <c r="AV951" s="2"/>
      <c r="AW951" s="2"/>
      <c r="AX951" s="2"/>
      <c r="AY951" s="2"/>
      <c r="AZ951" s="2" t="s">
        <v>3018</v>
      </c>
      <c r="BA951" s="22" t="s">
        <v>949</v>
      </c>
      <c r="BB951" s="2"/>
      <c r="BC951" s="2"/>
      <c r="BD951" s="2"/>
      <c r="BF951" s="8"/>
      <c r="BG951" s="8"/>
      <c r="BH951" s="8"/>
      <c r="BI951" s="8"/>
      <c r="BJ951" s="8"/>
      <c r="BK951" s="2"/>
      <c r="BL951" s="2"/>
      <c r="BM951" s="2"/>
      <c r="BN951" s="2"/>
      <c r="BO951" s="2"/>
      <c r="BP951" s="22"/>
      <c r="BQ951" s="10"/>
      <c r="BR951" s="2"/>
      <c r="BS951" s="2"/>
      <c r="BT951" s="2"/>
      <c r="BU951" s="2"/>
      <c r="BV951" s="2"/>
      <c r="BW951" s="2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</row>
    <row r="952" spans="1:227" s="6" customFormat="1">
      <c r="A952" s="20" t="s">
        <v>142</v>
      </c>
      <c r="B952" s="17" t="s">
        <v>145</v>
      </c>
      <c r="C952" s="49" t="s">
        <v>129</v>
      </c>
      <c r="D952" s="6" t="s">
        <v>2937</v>
      </c>
      <c r="F952" s="14" t="s">
        <v>2956</v>
      </c>
      <c r="G952" s="2"/>
      <c r="H952" s="22"/>
      <c r="I952" s="2"/>
      <c r="J952" s="2"/>
      <c r="K952" s="13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5"/>
      <c r="AE952" s="2"/>
      <c r="AF952" s="2"/>
      <c r="AG952" s="1"/>
      <c r="AH952" s="2"/>
      <c r="AL952" s="21"/>
      <c r="AM952" s="2"/>
      <c r="AN952" s="2"/>
      <c r="AO952" s="2"/>
      <c r="AP952" s="2"/>
      <c r="AQ952" s="6">
        <v>12</v>
      </c>
      <c r="AS952" s="6">
        <v>80</v>
      </c>
      <c r="AT952" s="2"/>
      <c r="AU952" s="2"/>
      <c r="AV952" s="2"/>
      <c r="AW952" s="2"/>
      <c r="AX952" s="2"/>
      <c r="AY952" s="2"/>
      <c r="AZ952" s="2" t="s">
        <v>3018</v>
      </c>
      <c r="BA952" s="22" t="s">
        <v>949</v>
      </c>
      <c r="BB952" s="2"/>
      <c r="BC952" s="2"/>
      <c r="BD952" s="2"/>
      <c r="BF952" s="8"/>
      <c r="BG952" s="8"/>
      <c r="BH952" s="8"/>
      <c r="BI952" s="8"/>
      <c r="BJ952" s="8"/>
      <c r="BK952" s="2"/>
      <c r="BL952" s="2"/>
      <c r="BM952" s="2"/>
      <c r="BN952" s="2"/>
      <c r="BO952" s="2"/>
      <c r="BP952" s="22"/>
      <c r="BQ952" s="10"/>
      <c r="BR952" s="2"/>
      <c r="BS952" s="2"/>
      <c r="BT952" s="2"/>
      <c r="BU952" s="2"/>
      <c r="BV952" s="2"/>
      <c r="BW952" s="2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</row>
    <row r="953" spans="1:227" s="6" customFormat="1">
      <c r="A953" s="20" t="s">
        <v>142</v>
      </c>
      <c r="B953" s="17" t="s">
        <v>145</v>
      </c>
      <c r="C953" s="49" t="s">
        <v>129</v>
      </c>
      <c r="D953" s="6" t="s">
        <v>2937</v>
      </c>
      <c r="F953" s="14" t="s">
        <v>2957</v>
      </c>
      <c r="G953" s="2"/>
      <c r="H953" s="22"/>
      <c r="I953" s="2"/>
      <c r="J953" s="2"/>
      <c r="K953" s="13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5"/>
      <c r="AE953" s="2"/>
      <c r="AF953" s="2"/>
      <c r="AG953" s="1"/>
      <c r="AH953" s="2"/>
      <c r="AL953" s="21"/>
      <c r="AM953" s="2"/>
      <c r="AN953" s="2"/>
      <c r="AO953" s="2"/>
      <c r="AP953" s="2"/>
      <c r="AQ953" s="6">
        <v>12</v>
      </c>
      <c r="AS953" s="6">
        <v>100</v>
      </c>
      <c r="AT953" s="2"/>
      <c r="AU953" s="2"/>
      <c r="AV953" s="2"/>
      <c r="AW953" s="2"/>
      <c r="AX953" s="2"/>
      <c r="AY953" s="2"/>
      <c r="AZ953" s="2" t="s">
        <v>3018</v>
      </c>
      <c r="BA953" s="22" t="s">
        <v>949</v>
      </c>
      <c r="BB953" s="2"/>
      <c r="BC953" s="2"/>
      <c r="BD953" s="2"/>
      <c r="BF953" s="8"/>
      <c r="BG953" s="8"/>
      <c r="BH953" s="8"/>
      <c r="BI953" s="8"/>
      <c r="BJ953" s="8"/>
      <c r="BK953" s="2"/>
      <c r="BL953" s="2"/>
      <c r="BM953" s="2"/>
      <c r="BN953" s="2"/>
      <c r="BO953" s="2"/>
      <c r="BP953" s="22"/>
      <c r="BQ953" s="10"/>
      <c r="BR953" s="2"/>
      <c r="BS953" s="2"/>
      <c r="BT953" s="2"/>
      <c r="BU953" s="2"/>
      <c r="BV953" s="2"/>
      <c r="BW953" s="2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</row>
    <row r="954" spans="1:227" s="6" customFormat="1">
      <c r="A954" s="20" t="s">
        <v>142</v>
      </c>
      <c r="B954" s="17" t="s">
        <v>145</v>
      </c>
      <c r="C954" s="49" t="s">
        <v>129</v>
      </c>
      <c r="D954" s="6" t="s">
        <v>2937</v>
      </c>
      <c r="F954" s="14" t="s">
        <v>2958</v>
      </c>
      <c r="G954" s="2"/>
      <c r="H954" s="22"/>
      <c r="I954" s="2"/>
      <c r="J954" s="2"/>
      <c r="K954" s="13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5"/>
      <c r="AE954" s="2"/>
      <c r="AF954" s="2"/>
      <c r="AG954" s="1"/>
      <c r="AH954" s="2"/>
      <c r="AL954" s="21"/>
      <c r="AM954" s="2"/>
      <c r="AN954" s="2"/>
      <c r="AO954" s="2"/>
      <c r="AP954" s="2"/>
      <c r="AQ954" s="139">
        <v>24</v>
      </c>
      <c r="AR954" s="139"/>
      <c r="AS954" s="139">
        <v>10</v>
      </c>
      <c r="AT954" s="2"/>
      <c r="AU954" s="2"/>
      <c r="AV954" s="2"/>
      <c r="AW954" s="2"/>
      <c r="AX954" s="2"/>
      <c r="AY954" s="2"/>
      <c r="AZ954" s="2" t="s">
        <v>3018</v>
      </c>
      <c r="BA954" s="22" t="s">
        <v>949</v>
      </c>
      <c r="BB954" s="2"/>
      <c r="BC954" s="2"/>
      <c r="BD954" s="2"/>
      <c r="BF954" s="8"/>
      <c r="BG954" s="8"/>
      <c r="BH954" s="8"/>
      <c r="BI954" s="8"/>
      <c r="BJ954" s="8"/>
      <c r="BK954" s="2"/>
      <c r="BL954" s="2"/>
      <c r="BM954" s="2"/>
      <c r="BN954" s="2"/>
      <c r="BO954" s="2"/>
      <c r="BP954" s="22"/>
      <c r="BQ954" s="10"/>
      <c r="BR954" s="2"/>
      <c r="BS954" s="2"/>
      <c r="BT954" s="2"/>
      <c r="BU954" s="2"/>
      <c r="BV954" s="2"/>
      <c r="BW954" s="2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</row>
    <row r="955" spans="1:227" s="6" customFormat="1">
      <c r="A955" s="20" t="s">
        <v>142</v>
      </c>
      <c r="B955" s="17" t="s">
        <v>145</v>
      </c>
      <c r="C955" s="49" t="s">
        <v>129</v>
      </c>
      <c r="D955" s="6" t="s">
        <v>2937</v>
      </c>
      <c r="F955" s="14" t="s">
        <v>2959</v>
      </c>
      <c r="G955" s="2"/>
      <c r="H955" s="22"/>
      <c r="I955" s="2"/>
      <c r="J955" s="2"/>
      <c r="K955" s="13"/>
      <c r="L955" s="2"/>
      <c r="M955" s="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5"/>
      <c r="AE955" s="2"/>
      <c r="AF955" s="2"/>
      <c r="AG955" s="1"/>
      <c r="AH955" s="2"/>
      <c r="AL955" s="21"/>
      <c r="AM955" s="2"/>
      <c r="AN955" s="2"/>
      <c r="AO955" s="2"/>
      <c r="AP955" s="2"/>
      <c r="AQ955" s="139">
        <v>24</v>
      </c>
      <c r="AR955" s="139"/>
      <c r="AS955" s="139">
        <v>20</v>
      </c>
      <c r="AT955" s="2"/>
      <c r="AU955" s="2"/>
      <c r="AV955" s="2"/>
      <c r="AW955" s="2"/>
      <c r="AX955" s="2"/>
      <c r="AY955" s="2"/>
      <c r="AZ955" s="2" t="s">
        <v>3018</v>
      </c>
      <c r="BA955" s="22" t="s">
        <v>949</v>
      </c>
      <c r="BB955" s="2"/>
      <c r="BC955" s="2"/>
      <c r="BD955" s="2"/>
      <c r="BF955" s="8"/>
      <c r="BG955" s="8"/>
      <c r="BH955" s="8"/>
      <c r="BI955" s="8"/>
      <c r="BJ955" s="8"/>
      <c r="BK955" s="2"/>
      <c r="BL955" s="2"/>
      <c r="BM955" s="2"/>
      <c r="BN955" s="2"/>
      <c r="BO955" s="2"/>
      <c r="BP955" s="22"/>
      <c r="BQ955" s="10"/>
      <c r="BR955" s="2"/>
      <c r="BS955" s="2"/>
      <c r="BT955" s="2"/>
      <c r="BU955" s="2"/>
      <c r="BV955" s="2"/>
      <c r="BW955" s="2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</row>
    <row r="956" spans="1:227" s="6" customFormat="1">
      <c r="A956" s="20" t="s">
        <v>142</v>
      </c>
      <c r="B956" s="17" t="s">
        <v>145</v>
      </c>
      <c r="C956" s="49" t="s">
        <v>129</v>
      </c>
      <c r="D956" s="6" t="s">
        <v>2937</v>
      </c>
      <c r="F956" s="14" t="s">
        <v>2960</v>
      </c>
      <c r="G956" s="2"/>
      <c r="H956" s="22"/>
      <c r="I956" s="2"/>
      <c r="J956" s="2"/>
      <c r="K956" s="13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5"/>
      <c r="AE956" s="2"/>
      <c r="AF956" s="2"/>
      <c r="AG956" s="1"/>
      <c r="AH956" s="2"/>
      <c r="AL956" s="21"/>
      <c r="AM956" s="2"/>
      <c r="AN956" s="2"/>
      <c r="AO956" s="2"/>
      <c r="AP956" s="2"/>
      <c r="AQ956" s="139">
        <v>24</v>
      </c>
      <c r="AR956" s="139"/>
      <c r="AS956" s="139">
        <v>30</v>
      </c>
      <c r="AT956" s="2"/>
      <c r="AU956" s="2"/>
      <c r="AV956" s="2"/>
      <c r="AW956" s="2"/>
      <c r="AX956" s="2">
        <v>611</v>
      </c>
      <c r="AY956" s="2"/>
      <c r="AZ956" s="2" t="s">
        <v>3018</v>
      </c>
      <c r="BA956" s="22" t="s">
        <v>949</v>
      </c>
      <c r="BB956" s="2"/>
      <c r="BC956" s="2"/>
      <c r="BD956" s="2"/>
      <c r="BF956" s="8"/>
      <c r="BG956" s="8"/>
      <c r="BH956" s="8"/>
      <c r="BI956" s="8"/>
      <c r="BJ956" s="8"/>
      <c r="BK956" s="2"/>
      <c r="BL956" s="2"/>
      <c r="BM956" s="2"/>
      <c r="BN956" s="2"/>
      <c r="BO956" s="2"/>
      <c r="BP956" s="22"/>
      <c r="BQ956" s="10"/>
      <c r="BR956" s="2"/>
      <c r="BS956" s="2"/>
      <c r="BT956" s="2"/>
      <c r="BU956" s="2"/>
      <c r="BV956" s="2"/>
      <c r="BW956" s="2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</row>
    <row r="957" spans="1:227" s="6" customFormat="1">
      <c r="A957" s="20" t="s">
        <v>142</v>
      </c>
      <c r="B957" s="17" t="s">
        <v>145</v>
      </c>
      <c r="C957" s="49" t="s">
        <v>129</v>
      </c>
      <c r="D957" s="6" t="s">
        <v>2937</v>
      </c>
      <c r="F957" s="14" t="s">
        <v>2961</v>
      </c>
      <c r="G957" s="2"/>
      <c r="H957" s="22"/>
      <c r="I957" s="2"/>
      <c r="J957" s="2"/>
      <c r="K957" s="13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5"/>
      <c r="AE957" s="2"/>
      <c r="AF957" s="2"/>
      <c r="AG957" s="1"/>
      <c r="AH957" s="2"/>
      <c r="AL957" s="21"/>
      <c r="AM957" s="2"/>
      <c r="AN957" s="2"/>
      <c r="AO957" s="2"/>
      <c r="AP957" s="2"/>
      <c r="AQ957" s="139">
        <v>24</v>
      </c>
      <c r="AR957" s="139"/>
      <c r="AS957" s="139">
        <v>40</v>
      </c>
      <c r="AT957" s="2"/>
      <c r="AU957" s="2"/>
      <c r="AV957" s="2"/>
      <c r="AW957" s="2"/>
      <c r="AX957" s="2"/>
      <c r="AY957" s="2"/>
      <c r="AZ957" s="2" t="s">
        <v>3018</v>
      </c>
      <c r="BA957" s="22" t="s">
        <v>949</v>
      </c>
      <c r="BB957" s="2"/>
      <c r="BC957" s="2"/>
      <c r="BD957" s="2"/>
      <c r="BF957" s="8"/>
      <c r="BG957" s="8"/>
      <c r="BH957" s="8"/>
      <c r="BI957" s="8"/>
      <c r="BJ957" s="8"/>
      <c r="BK957" s="2"/>
      <c r="BL957" s="2"/>
      <c r="BM957" s="2"/>
      <c r="BN957" s="2"/>
      <c r="BO957" s="2"/>
      <c r="BP957" s="22"/>
      <c r="BQ957" s="10"/>
      <c r="BR957" s="2"/>
      <c r="BS957" s="2"/>
      <c r="BT957" s="2"/>
      <c r="BU957" s="2"/>
      <c r="BV957" s="2"/>
      <c r="BW957" s="2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</row>
    <row r="958" spans="1:227" s="6" customFormat="1">
      <c r="A958" s="20" t="s">
        <v>142</v>
      </c>
      <c r="B958" s="17" t="s">
        <v>145</v>
      </c>
      <c r="C958" s="49" t="s">
        <v>129</v>
      </c>
      <c r="D958" s="6" t="s">
        <v>2937</v>
      </c>
      <c r="F958" s="14" t="s">
        <v>2962</v>
      </c>
      <c r="G958" s="2"/>
      <c r="H958" s="22"/>
      <c r="I958" s="2"/>
      <c r="J958" s="2"/>
      <c r="K958" s="13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5"/>
      <c r="AE958" s="2"/>
      <c r="AF958" s="2"/>
      <c r="AG958" s="1"/>
      <c r="AH958" s="2"/>
      <c r="AL958" s="21"/>
      <c r="AM958" s="2"/>
      <c r="AN958" s="2"/>
      <c r="AO958" s="2"/>
      <c r="AP958" s="2"/>
      <c r="AQ958" s="139">
        <v>24</v>
      </c>
      <c r="AR958" s="139"/>
      <c r="AS958" s="139">
        <v>50</v>
      </c>
      <c r="AT958" s="2"/>
      <c r="AU958" s="2"/>
      <c r="AV958" s="2"/>
      <c r="AW958" s="2"/>
      <c r="AX958" s="2"/>
      <c r="AY958" s="2"/>
      <c r="AZ958" s="2" t="s">
        <v>3018</v>
      </c>
      <c r="BA958" s="22" t="s">
        <v>949</v>
      </c>
      <c r="BB958" s="2"/>
      <c r="BC958" s="2"/>
      <c r="BD958" s="2"/>
      <c r="BF958" s="8"/>
      <c r="BG958" s="8"/>
      <c r="BH958" s="8"/>
      <c r="BI958" s="8"/>
      <c r="BJ958" s="8"/>
      <c r="BK958" s="2"/>
      <c r="BL958" s="2"/>
      <c r="BM958" s="2"/>
      <c r="BN958" s="2"/>
      <c r="BO958" s="2"/>
      <c r="BP958" s="22"/>
      <c r="BQ958" s="10"/>
      <c r="BR958" s="2"/>
      <c r="BS958" s="2"/>
      <c r="BT958" s="2"/>
      <c r="BU958" s="2"/>
      <c r="BV958" s="2"/>
      <c r="BW958" s="2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</row>
    <row r="959" spans="1:227" s="6" customFormat="1">
      <c r="A959" s="20" t="s">
        <v>142</v>
      </c>
      <c r="B959" s="17" t="s">
        <v>145</v>
      </c>
      <c r="C959" s="49" t="s">
        <v>129</v>
      </c>
      <c r="D959" s="6" t="s">
        <v>2937</v>
      </c>
      <c r="F959" s="14" t="s">
        <v>2963</v>
      </c>
      <c r="G959" s="2"/>
      <c r="H959" s="22"/>
      <c r="I959" s="2"/>
      <c r="J959" s="2"/>
      <c r="K959" s="13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5"/>
      <c r="AE959" s="2"/>
      <c r="AF959" s="2"/>
      <c r="AG959" s="1"/>
      <c r="AH959" s="2"/>
      <c r="AL959" s="21"/>
      <c r="AM959" s="2"/>
      <c r="AN959" s="2"/>
      <c r="AO959" s="2"/>
      <c r="AP959" s="2"/>
      <c r="AQ959" s="139">
        <v>24</v>
      </c>
      <c r="AR959" s="139"/>
      <c r="AS959" s="139">
        <v>60</v>
      </c>
      <c r="AT959" s="2"/>
      <c r="AU959" s="2"/>
      <c r="AV959" s="2"/>
      <c r="AW959" s="2"/>
      <c r="AX959" s="2"/>
      <c r="AY959" s="2"/>
      <c r="AZ959" s="2" t="s">
        <v>3018</v>
      </c>
      <c r="BA959" s="22" t="s">
        <v>949</v>
      </c>
      <c r="BB959" s="2"/>
      <c r="BC959" s="2"/>
      <c r="BD959" s="2"/>
      <c r="BF959" s="8"/>
      <c r="BG959" s="8"/>
      <c r="BH959" s="8"/>
      <c r="BI959" s="8"/>
      <c r="BJ959" s="8"/>
      <c r="BK959" s="2"/>
      <c r="BL959" s="2"/>
      <c r="BM959" s="2"/>
      <c r="BN959" s="2"/>
      <c r="BO959" s="2"/>
      <c r="BP959" s="22"/>
      <c r="BQ959" s="10"/>
      <c r="BR959" s="2"/>
      <c r="BS959" s="2"/>
      <c r="BT959" s="2"/>
      <c r="BU959" s="2"/>
      <c r="BV959" s="2"/>
      <c r="BW959" s="2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</row>
    <row r="960" spans="1:227" s="6" customFormat="1" ht="15">
      <c r="A960" s="20" t="s">
        <v>142</v>
      </c>
      <c r="B960" s="17" t="s">
        <v>145</v>
      </c>
      <c r="C960" s="49" t="s">
        <v>129</v>
      </c>
      <c r="D960" s="6" t="s">
        <v>2938</v>
      </c>
      <c r="E960" s="6" t="s">
        <v>2964</v>
      </c>
      <c r="F960" s="14" t="s">
        <v>2965</v>
      </c>
      <c r="G960" s="2"/>
      <c r="H960" s="22"/>
      <c r="I960" s="2"/>
      <c r="J960" s="2"/>
      <c r="K960" s="13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5"/>
      <c r="AE960" s="2"/>
      <c r="AF960" s="2"/>
      <c r="AG960" s="1"/>
      <c r="AH960" s="2"/>
      <c r="AL960" s="21"/>
      <c r="AM960" s="2"/>
      <c r="AN960" s="2"/>
      <c r="AO960" s="2"/>
      <c r="AP960" s="2"/>
      <c r="AQ960" s="145">
        <v>24</v>
      </c>
      <c r="AS960" s="145">
        <v>25</v>
      </c>
      <c r="AT960" s="2"/>
      <c r="AU960" s="2"/>
      <c r="AV960" s="2"/>
      <c r="AW960" s="2"/>
      <c r="AX960" s="2"/>
      <c r="AY960" s="2"/>
      <c r="AZ960" s="2" t="s">
        <v>3019</v>
      </c>
      <c r="BA960" s="22" t="s">
        <v>949</v>
      </c>
      <c r="BB960" s="2"/>
      <c r="BC960" s="2"/>
      <c r="BD960" s="2"/>
      <c r="BE960" s="14" t="s">
        <v>3067</v>
      </c>
      <c r="BF960" s="8"/>
      <c r="BG960" s="8"/>
      <c r="BH960" s="8"/>
      <c r="BI960" s="8"/>
      <c r="BJ960" s="8"/>
      <c r="BK960" s="2"/>
      <c r="BL960" s="2"/>
      <c r="BM960" s="2"/>
      <c r="BN960" s="2"/>
      <c r="BO960" s="2"/>
      <c r="BP960" s="22"/>
      <c r="BQ960" s="10"/>
      <c r="BR960" s="2"/>
      <c r="BS960" s="2"/>
      <c r="BT960" s="2"/>
      <c r="BU960" s="2"/>
      <c r="BV960" s="2"/>
      <c r="BW960" s="2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</row>
    <row r="961" spans="1:227" s="6" customFormat="1" ht="15">
      <c r="A961" s="20" t="s">
        <v>142</v>
      </c>
      <c r="B961" s="17" t="s">
        <v>145</v>
      </c>
      <c r="C961" s="49" t="s">
        <v>129</v>
      </c>
      <c r="D961" s="6" t="s">
        <v>2938</v>
      </c>
      <c r="E961" s="6" t="s">
        <v>2964</v>
      </c>
      <c r="F961" s="14" t="s">
        <v>2965</v>
      </c>
      <c r="G961" s="2"/>
      <c r="H961" s="22"/>
      <c r="I961" s="2"/>
      <c r="J961" s="2"/>
      <c r="K961" s="13"/>
      <c r="L961" s="2"/>
      <c r="M961" s="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5"/>
      <c r="AE961" s="2"/>
      <c r="AF961" s="2"/>
      <c r="AG961" s="1"/>
      <c r="AH961" s="2"/>
      <c r="AL961" s="21"/>
      <c r="AM961" s="2"/>
      <c r="AN961" s="2"/>
      <c r="AO961" s="2"/>
      <c r="AP961" s="2"/>
      <c r="AQ961" s="145">
        <v>36</v>
      </c>
      <c r="AS961" s="145">
        <v>21</v>
      </c>
      <c r="AT961" s="2"/>
      <c r="AU961" s="2"/>
      <c r="AV961" s="2"/>
      <c r="AW961" s="2"/>
      <c r="AX961" s="2"/>
      <c r="AY961" s="2"/>
      <c r="AZ961" s="2" t="s">
        <v>3019</v>
      </c>
      <c r="BA961" s="22" t="s">
        <v>949</v>
      </c>
      <c r="BB961" s="2"/>
      <c r="BC961" s="2"/>
      <c r="BD961" s="2"/>
      <c r="BE961" s="14" t="s">
        <v>3067</v>
      </c>
      <c r="BF961" s="8"/>
      <c r="BG961" s="8"/>
      <c r="BH961" s="8"/>
      <c r="BI961" s="8"/>
      <c r="BJ961" s="8"/>
      <c r="BK961" s="2"/>
      <c r="BL961" s="2"/>
      <c r="BM961" s="2"/>
      <c r="BN961" s="2"/>
      <c r="BO961" s="2"/>
      <c r="BP961" s="22"/>
      <c r="BQ961" s="10"/>
      <c r="BR961" s="2"/>
      <c r="BS961" s="2"/>
      <c r="BT961" s="2"/>
      <c r="BU961" s="2"/>
      <c r="BV961" s="2"/>
      <c r="BW961" s="2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</row>
    <row r="962" spans="1:227" s="6" customFormat="1" ht="15">
      <c r="A962" s="20" t="s">
        <v>142</v>
      </c>
      <c r="B962" s="17" t="s">
        <v>145</v>
      </c>
      <c r="C962" s="49" t="s">
        <v>129</v>
      </c>
      <c r="D962" s="6" t="s">
        <v>2938</v>
      </c>
      <c r="E962" s="6" t="s">
        <v>2964</v>
      </c>
      <c r="F962" s="14" t="s">
        <v>2965</v>
      </c>
      <c r="G962" s="2"/>
      <c r="H962" s="22"/>
      <c r="I962" s="2"/>
      <c r="J962" s="2"/>
      <c r="K962" s="13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5"/>
      <c r="AE962" s="2"/>
      <c r="AF962" s="2"/>
      <c r="AG962" s="1"/>
      <c r="AH962" s="2"/>
      <c r="AL962" s="21"/>
      <c r="AM962" s="2"/>
      <c r="AN962" s="2"/>
      <c r="AO962" s="2"/>
      <c r="AP962" s="2"/>
      <c r="AQ962" s="6">
        <v>48</v>
      </c>
      <c r="AS962" s="145">
        <v>18</v>
      </c>
      <c r="AT962" s="2"/>
      <c r="AU962" s="2"/>
      <c r="AV962" s="2"/>
      <c r="AW962" s="2"/>
      <c r="AX962" s="2"/>
      <c r="AY962" s="2"/>
      <c r="AZ962" s="2" t="s">
        <v>3019</v>
      </c>
      <c r="BA962" s="22" t="s">
        <v>949</v>
      </c>
      <c r="BB962" s="2"/>
      <c r="BC962" s="2"/>
      <c r="BD962" s="2"/>
      <c r="BE962" s="14" t="s">
        <v>3067</v>
      </c>
      <c r="BF962" s="8"/>
      <c r="BG962" s="8"/>
      <c r="BH962" s="8"/>
      <c r="BI962" s="8"/>
      <c r="BJ962" s="8"/>
      <c r="BK962" s="2"/>
      <c r="BL962" s="2"/>
      <c r="BM962" s="2"/>
      <c r="BN962" s="2"/>
      <c r="BO962" s="2"/>
      <c r="BP962" s="22"/>
      <c r="BQ962" s="10"/>
      <c r="BR962" s="2"/>
      <c r="BS962" s="2"/>
      <c r="BT962" s="2"/>
      <c r="BU962" s="2"/>
      <c r="BV962" s="2"/>
      <c r="BW962" s="2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</row>
    <row r="963" spans="1:227" s="6" customFormat="1" ht="15">
      <c r="A963" s="20" t="s">
        <v>142</v>
      </c>
      <c r="B963" s="17" t="s">
        <v>145</v>
      </c>
      <c r="C963" s="49" t="s">
        <v>129</v>
      </c>
      <c r="D963" s="6" t="s">
        <v>2938</v>
      </c>
      <c r="E963" s="6" t="s">
        <v>2964</v>
      </c>
      <c r="F963" s="14" t="s">
        <v>2965</v>
      </c>
      <c r="G963" s="2"/>
      <c r="H963" s="22"/>
      <c r="I963" s="2"/>
      <c r="J963" s="2"/>
      <c r="K963" s="13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5"/>
      <c r="AE963" s="2"/>
      <c r="AF963" s="2"/>
      <c r="AG963" s="1"/>
      <c r="AH963" s="2"/>
      <c r="AL963" s="21"/>
      <c r="AM963" s="2"/>
      <c r="AN963" s="2"/>
      <c r="AO963" s="2"/>
      <c r="AP963" s="2"/>
      <c r="AQ963" s="145">
        <v>72</v>
      </c>
      <c r="AS963" s="145">
        <v>12</v>
      </c>
      <c r="AT963" s="2"/>
      <c r="AU963" s="2"/>
      <c r="AV963" s="2"/>
      <c r="AW963" s="2"/>
      <c r="AX963" s="2"/>
      <c r="AY963" s="2"/>
      <c r="AZ963" s="2" t="s">
        <v>3019</v>
      </c>
      <c r="BA963" s="22" t="s">
        <v>949</v>
      </c>
      <c r="BB963" s="2"/>
      <c r="BC963" s="2"/>
      <c r="BD963" s="2"/>
      <c r="BE963" s="14" t="s">
        <v>3067</v>
      </c>
      <c r="BF963" s="8"/>
      <c r="BG963" s="8"/>
      <c r="BH963" s="8"/>
      <c r="BI963" s="8"/>
      <c r="BJ963" s="8"/>
      <c r="BK963" s="2"/>
      <c r="BL963" s="2"/>
      <c r="BM963" s="2"/>
      <c r="BN963" s="2"/>
      <c r="BO963" s="2"/>
      <c r="BP963" s="22"/>
      <c r="BQ963" s="10"/>
      <c r="BR963" s="2"/>
      <c r="BS963" s="2"/>
      <c r="BT963" s="2"/>
      <c r="BU963" s="2"/>
      <c r="BV963" s="2"/>
      <c r="BW963" s="2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</row>
    <row r="964" spans="1:227" s="6" customFormat="1" ht="15">
      <c r="A964" s="20" t="s">
        <v>142</v>
      </c>
      <c r="B964" s="17" t="s">
        <v>145</v>
      </c>
      <c r="C964" s="49" t="s">
        <v>129</v>
      </c>
      <c r="D964" s="6" t="s">
        <v>2938</v>
      </c>
      <c r="E964" s="6" t="s">
        <v>2964</v>
      </c>
      <c r="F964" s="14" t="s">
        <v>2965</v>
      </c>
      <c r="G964" s="2"/>
      <c r="H964" s="22"/>
      <c r="I964" s="2"/>
      <c r="J964" s="2"/>
      <c r="K964" s="13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5"/>
      <c r="AE964" s="2"/>
      <c r="AF964" s="2"/>
      <c r="AG964" s="1"/>
      <c r="AH964" s="2"/>
      <c r="AL964" s="21"/>
      <c r="AM964" s="2"/>
      <c r="AN964" s="2"/>
      <c r="AO964" s="2"/>
      <c r="AP964" s="2"/>
      <c r="AQ964" s="145">
        <v>84</v>
      </c>
      <c r="AS964" s="145">
        <v>10</v>
      </c>
      <c r="AT964" s="2"/>
      <c r="AU964" s="2"/>
      <c r="AV964" s="2"/>
      <c r="AW964" s="2"/>
      <c r="AX964" s="2"/>
      <c r="AY964" s="2"/>
      <c r="AZ964" s="2" t="s">
        <v>3019</v>
      </c>
      <c r="BA964" s="22" t="s">
        <v>949</v>
      </c>
      <c r="BB964" s="2"/>
      <c r="BC964" s="2"/>
      <c r="BD964" s="2"/>
      <c r="BE964" s="14" t="s">
        <v>3067</v>
      </c>
      <c r="BF964" s="8"/>
      <c r="BG964" s="8"/>
      <c r="BH964" s="8"/>
      <c r="BI964" s="8"/>
      <c r="BJ964" s="8"/>
      <c r="BK964" s="2"/>
      <c r="BL964" s="2"/>
      <c r="BM964" s="2"/>
      <c r="BN964" s="2"/>
      <c r="BO964" s="2"/>
      <c r="BP964" s="22"/>
      <c r="BQ964" s="10"/>
      <c r="BR964" s="2"/>
      <c r="BS964" s="2"/>
      <c r="BT964" s="2"/>
      <c r="BU964" s="2"/>
      <c r="BV964" s="2"/>
      <c r="BW964" s="2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</row>
    <row r="965" spans="1:227" s="6" customFormat="1" ht="15">
      <c r="A965" s="20" t="s">
        <v>142</v>
      </c>
      <c r="B965" s="17" t="s">
        <v>145</v>
      </c>
      <c r="C965" s="49" t="s">
        <v>129</v>
      </c>
      <c r="D965" s="6" t="s">
        <v>2938</v>
      </c>
      <c r="E965" s="6" t="s">
        <v>2964</v>
      </c>
      <c r="F965" s="14" t="s">
        <v>2965</v>
      </c>
      <c r="G965" s="2"/>
      <c r="H965" s="22"/>
      <c r="I965" s="2"/>
      <c r="J965" s="2"/>
      <c r="K965" s="13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5"/>
      <c r="AE965" s="2"/>
      <c r="AF965" s="2"/>
      <c r="AG965" s="1"/>
      <c r="AH965" s="2"/>
      <c r="AL965" s="21"/>
      <c r="AM965" s="2"/>
      <c r="AN965" s="2"/>
      <c r="AO965" s="2"/>
      <c r="AP965" s="2"/>
      <c r="AQ965" s="145">
        <v>96</v>
      </c>
      <c r="AS965" s="145">
        <v>9</v>
      </c>
      <c r="AT965" s="2"/>
      <c r="AU965" s="2"/>
      <c r="AV965" s="2"/>
      <c r="AW965" s="2"/>
      <c r="AX965" s="2"/>
      <c r="AY965" s="2"/>
      <c r="AZ965" s="2" t="s">
        <v>3019</v>
      </c>
      <c r="BA965" s="22" t="s">
        <v>949</v>
      </c>
      <c r="BB965" s="2"/>
      <c r="BC965" s="2"/>
      <c r="BD965" s="2"/>
      <c r="BE965" s="14" t="s">
        <v>3067</v>
      </c>
      <c r="BF965" s="8"/>
      <c r="BG965" s="8"/>
      <c r="BH965" s="8"/>
      <c r="BI965" s="8"/>
      <c r="BJ965" s="8"/>
      <c r="BK965" s="2"/>
      <c r="BL965" s="2"/>
      <c r="BM965" s="2"/>
      <c r="BN965" s="2"/>
      <c r="BO965" s="2"/>
      <c r="BP965" s="22"/>
      <c r="BQ965" s="10"/>
      <c r="BR965" s="2"/>
      <c r="BS965" s="2"/>
      <c r="BT965" s="2"/>
      <c r="BU965" s="2"/>
      <c r="BV965" s="2"/>
      <c r="BW965" s="2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</row>
    <row r="966" spans="1:227" s="6" customFormat="1">
      <c r="A966" s="20" t="s">
        <v>142</v>
      </c>
      <c r="B966" s="17" t="s">
        <v>145</v>
      </c>
      <c r="C966" s="49" t="s">
        <v>129</v>
      </c>
      <c r="D966" s="6" t="s">
        <v>2939</v>
      </c>
      <c r="E966" s="6" t="s">
        <v>2966</v>
      </c>
      <c r="F966" s="14" t="s">
        <v>2967</v>
      </c>
      <c r="G966" s="2"/>
      <c r="H966" s="22"/>
      <c r="I966" s="2"/>
      <c r="J966" s="2"/>
      <c r="K966" s="13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5"/>
      <c r="AE966" s="2"/>
      <c r="AF966" s="2"/>
      <c r="AG966" s="1"/>
      <c r="AH966" s="2"/>
      <c r="AL966" s="21"/>
      <c r="AM966" s="2"/>
      <c r="AN966" s="2"/>
      <c r="AO966" s="2"/>
      <c r="AP966" s="2"/>
      <c r="AS966" s="152">
        <v>1.25</v>
      </c>
      <c r="AT966" s="2"/>
      <c r="AU966" s="2"/>
      <c r="AV966" s="2"/>
      <c r="AW966" s="2"/>
      <c r="AX966" s="2"/>
      <c r="AY966" s="2"/>
      <c r="AZ966" s="2" t="s">
        <v>3020</v>
      </c>
      <c r="BA966" s="22" t="s">
        <v>949</v>
      </c>
      <c r="BB966" s="2"/>
      <c r="BC966" s="2"/>
      <c r="BD966" s="2"/>
      <c r="BF966" s="8"/>
      <c r="BG966" s="8"/>
      <c r="BH966" s="8"/>
      <c r="BI966" s="8"/>
      <c r="BJ966" s="8"/>
      <c r="BK966" s="2"/>
      <c r="BL966" s="2"/>
      <c r="BM966" s="2"/>
      <c r="BN966" s="2"/>
      <c r="BO966" s="2"/>
      <c r="BP966" s="22"/>
      <c r="BQ966" s="10"/>
      <c r="BR966" s="2"/>
      <c r="BS966" s="2"/>
      <c r="BT966" s="2"/>
      <c r="BU966" s="2"/>
      <c r="BV966" s="2"/>
      <c r="BW966" s="2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</row>
    <row r="967" spans="1:227" s="6" customFormat="1">
      <c r="A967" s="20" t="s">
        <v>142</v>
      </c>
      <c r="B967" s="17" t="s">
        <v>145</v>
      </c>
      <c r="C967" s="49" t="s">
        <v>129</v>
      </c>
      <c r="D967" s="6" t="s">
        <v>2939</v>
      </c>
      <c r="E967" s="6" t="s">
        <v>2968</v>
      </c>
      <c r="F967" s="14" t="s">
        <v>2969</v>
      </c>
      <c r="G967" s="2"/>
      <c r="H967" s="22"/>
      <c r="I967" s="2"/>
      <c r="J967" s="2"/>
      <c r="K967" s="13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5"/>
      <c r="AE967" s="2"/>
      <c r="AF967" s="2"/>
      <c r="AG967" s="1"/>
      <c r="AH967" s="2"/>
      <c r="AL967" s="21"/>
      <c r="AM967" s="2"/>
      <c r="AN967" s="2"/>
      <c r="AO967" s="2"/>
      <c r="AP967" s="2"/>
      <c r="AQ967" s="6">
        <v>12</v>
      </c>
      <c r="AS967" s="152">
        <v>10</v>
      </c>
      <c r="AT967" s="2"/>
      <c r="AU967" s="2"/>
      <c r="AV967" s="2"/>
      <c r="AW967" s="2"/>
      <c r="AX967" s="2"/>
      <c r="AY967" s="2"/>
      <c r="AZ967" s="2" t="s">
        <v>3021</v>
      </c>
      <c r="BA967" s="22" t="s">
        <v>949</v>
      </c>
      <c r="BB967" s="2"/>
      <c r="BC967" s="2"/>
      <c r="BD967" s="2"/>
      <c r="BE967" s="6" t="s">
        <v>3068</v>
      </c>
      <c r="BF967" s="8"/>
      <c r="BG967" s="8"/>
      <c r="BH967" s="8"/>
      <c r="BI967" s="8"/>
      <c r="BJ967" s="8"/>
      <c r="BK967" s="2"/>
      <c r="BL967" s="2"/>
      <c r="BM967" s="2"/>
      <c r="BN967" s="2"/>
      <c r="BO967" s="2"/>
      <c r="BP967" s="22"/>
      <c r="BQ967" s="10"/>
      <c r="BR967" s="2"/>
      <c r="BS967" s="2"/>
      <c r="BT967" s="2"/>
      <c r="BU967" s="2"/>
      <c r="BV967" s="2"/>
      <c r="BW967" s="2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</row>
    <row r="968" spans="1:227" s="6" customFormat="1">
      <c r="A968" s="20" t="s">
        <v>142</v>
      </c>
      <c r="B968" s="17" t="s">
        <v>145</v>
      </c>
      <c r="C968" s="49" t="s">
        <v>129</v>
      </c>
      <c r="D968" s="6" t="s">
        <v>2939</v>
      </c>
      <c r="E968" s="6" t="s">
        <v>2970</v>
      </c>
      <c r="F968" s="14" t="s">
        <v>2971</v>
      </c>
      <c r="G968" s="2"/>
      <c r="H968" s="22"/>
      <c r="I968" s="2"/>
      <c r="J968" s="2"/>
      <c r="K968" s="13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5"/>
      <c r="AE968" s="2"/>
      <c r="AF968" s="2"/>
      <c r="AG968" s="1"/>
      <c r="AH968" s="2"/>
      <c r="AL968" s="21"/>
      <c r="AM968" s="2"/>
      <c r="AN968" s="2"/>
      <c r="AO968" s="2"/>
      <c r="AP968" s="2"/>
      <c r="AQ968" s="6">
        <v>12</v>
      </c>
      <c r="AS968" s="152">
        <v>6</v>
      </c>
      <c r="AT968" s="2"/>
      <c r="AU968" s="2"/>
      <c r="AV968" s="2"/>
      <c r="AW968" s="2"/>
      <c r="AX968" s="2"/>
      <c r="AY968" s="2"/>
      <c r="AZ968" s="2" t="s">
        <v>3022</v>
      </c>
      <c r="BA968" s="22" t="s">
        <v>949</v>
      </c>
      <c r="BB968" s="2"/>
      <c r="BC968" s="2"/>
      <c r="BD968" s="2"/>
      <c r="BE968" s="6" t="s">
        <v>3069</v>
      </c>
      <c r="BF968" s="8"/>
      <c r="BG968" s="8"/>
      <c r="BH968" s="8"/>
      <c r="BI968" s="8"/>
      <c r="BJ968" s="8"/>
      <c r="BK968" s="2"/>
      <c r="BL968" s="2"/>
      <c r="BM968" s="2"/>
      <c r="BN968" s="2"/>
      <c r="BO968" s="2"/>
      <c r="BP968" s="22"/>
      <c r="BQ968" s="10"/>
      <c r="BR968" s="2"/>
      <c r="BS968" s="2"/>
      <c r="BT968" s="2"/>
      <c r="BU968" s="2"/>
      <c r="BV968" s="2"/>
      <c r="BW968" s="2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</row>
    <row r="969" spans="1:227" s="6" customFormat="1">
      <c r="A969" s="20" t="s">
        <v>142</v>
      </c>
      <c r="B969" s="17" t="s">
        <v>145</v>
      </c>
      <c r="C969" s="49" t="s">
        <v>129</v>
      </c>
      <c r="D969" s="6" t="s">
        <v>2939</v>
      </c>
      <c r="E969" s="6" t="s">
        <v>2970</v>
      </c>
      <c r="F969" s="14" t="s">
        <v>2972</v>
      </c>
      <c r="G969" s="2"/>
      <c r="H969" s="22"/>
      <c r="I969" s="2"/>
      <c r="J969" s="2"/>
      <c r="K969" s="13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5"/>
      <c r="AE969" s="2"/>
      <c r="AF969" s="2"/>
      <c r="AG969" s="1"/>
      <c r="AH969" s="2"/>
      <c r="AL969" s="21"/>
      <c r="AM969" s="2"/>
      <c r="AN969" s="2"/>
      <c r="AO969" s="2"/>
      <c r="AP969" s="2"/>
      <c r="AQ969" s="6">
        <v>24</v>
      </c>
      <c r="AS969" s="152">
        <v>6</v>
      </c>
      <c r="AT969" s="2"/>
      <c r="AU969" s="2"/>
      <c r="AV969" s="2"/>
      <c r="AW969" s="2"/>
      <c r="AX969" s="2"/>
      <c r="AY969" s="2"/>
      <c r="AZ969" s="2" t="s">
        <v>3023</v>
      </c>
      <c r="BA969" s="22" t="s">
        <v>949</v>
      </c>
      <c r="BB969" s="2"/>
      <c r="BC969" s="2"/>
      <c r="BD969" s="2"/>
      <c r="BE969" s="6" t="s">
        <v>3069</v>
      </c>
      <c r="BF969" s="8"/>
      <c r="BG969" s="8"/>
      <c r="BH969" s="8"/>
      <c r="BI969" s="8"/>
      <c r="BJ969" s="8"/>
      <c r="BK969" s="2"/>
      <c r="BL969" s="2"/>
      <c r="BM969" s="2"/>
      <c r="BN969" s="2"/>
      <c r="BO969" s="2"/>
      <c r="BP969" s="22"/>
      <c r="BQ969" s="10"/>
      <c r="BR969" s="2"/>
      <c r="BS969" s="2"/>
      <c r="BT969" s="2"/>
      <c r="BU969" s="2"/>
      <c r="BV969" s="2"/>
      <c r="BW969" s="2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</row>
    <row r="970" spans="1:227" s="6" customFormat="1">
      <c r="A970" s="20" t="s">
        <v>142</v>
      </c>
      <c r="B970" s="17" t="s">
        <v>145</v>
      </c>
      <c r="C970" s="49" t="s">
        <v>129</v>
      </c>
      <c r="D970" s="6" t="s">
        <v>2940</v>
      </c>
      <c r="F970" s="14">
        <v>2613</v>
      </c>
      <c r="G970" s="2"/>
      <c r="H970" s="22"/>
      <c r="I970" s="2"/>
      <c r="J970" s="2"/>
      <c r="K970" s="13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5"/>
      <c r="AE970" s="2"/>
      <c r="AF970" s="2"/>
      <c r="AG970" s="1"/>
      <c r="AH970" s="2"/>
      <c r="AL970" s="21"/>
      <c r="AM970" s="2"/>
      <c r="AN970" s="2"/>
      <c r="AO970" s="2"/>
      <c r="AP970" s="2"/>
      <c r="AQ970" s="6">
        <v>12</v>
      </c>
      <c r="AS970" s="6">
        <v>13</v>
      </c>
      <c r="AT970" s="2"/>
      <c r="AU970" s="2"/>
      <c r="AV970" s="2"/>
      <c r="AW970" s="2"/>
      <c r="AX970" s="2">
        <v>190</v>
      </c>
      <c r="AY970" s="2"/>
      <c r="AZ970" s="2" t="s">
        <v>3024</v>
      </c>
      <c r="BA970" s="22" t="s">
        <v>949</v>
      </c>
      <c r="BB970" s="2"/>
      <c r="BC970" s="2"/>
      <c r="BD970" s="2"/>
      <c r="BF970" s="8"/>
      <c r="BG970" s="8"/>
      <c r="BH970" s="8"/>
      <c r="BI970" s="8"/>
      <c r="BJ970" s="8"/>
      <c r="BK970" s="2"/>
      <c r="BL970" s="2"/>
      <c r="BM970" s="2"/>
      <c r="BN970" s="2"/>
      <c r="BO970" s="2"/>
      <c r="BP970" s="22"/>
      <c r="BQ970" s="10"/>
      <c r="BR970" s="2"/>
      <c r="BS970" s="2"/>
      <c r="BT970" s="2"/>
      <c r="BU970" s="2"/>
      <c r="BV970" s="2"/>
      <c r="BW970" s="2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</row>
    <row r="971" spans="1:227" s="6" customFormat="1">
      <c r="A971" s="20" t="s">
        <v>142</v>
      </c>
      <c r="B971" s="17" t="s">
        <v>145</v>
      </c>
      <c r="C971" s="49" t="s">
        <v>129</v>
      </c>
      <c r="D971" s="6" t="s">
        <v>2940</v>
      </c>
      <c r="F971" s="14">
        <v>2620</v>
      </c>
      <c r="G971" s="2"/>
      <c r="H971" s="22"/>
      <c r="I971" s="2"/>
      <c r="J971" s="2"/>
      <c r="K971" s="13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5"/>
      <c r="AE971" s="2"/>
      <c r="AF971" s="2"/>
      <c r="AG971" s="1"/>
      <c r="AH971" s="2"/>
      <c r="AL971" s="21"/>
      <c r="AM971" s="2"/>
      <c r="AN971" s="2"/>
      <c r="AO971" s="2"/>
      <c r="AP971" s="2"/>
      <c r="AQ971" s="6">
        <v>12</v>
      </c>
      <c r="AS971" s="6">
        <v>20</v>
      </c>
      <c r="AT971" s="2"/>
      <c r="AU971" s="2"/>
      <c r="AV971" s="2"/>
      <c r="AW971" s="2"/>
      <c r="AX971" s="2">
        <v>190</v>
      </c>
      <c r="AY971" s="2"/>
      <c r="AZ971" s="2" t="s">
        <v>3025</v>
      </c>
      <c r="BA971" s="22" t="s">
        <v>949</v>
      </c>
      <c r="BB971" s="2"/>
      <c r="BC971" s="2"/>
      <c r="BD971" s="2"/>
      <c r="BF971" s="8"/>
      <c r="BG971" s="8"/>
      <c r="BH971" s="8"/>
      <c r="BI971" s="8"/>
      <c r="BJ971" s="8"/>
      <c r="BK971" s="2"/>
      <c r="BL971" s="2"/>
      <c r="BM971" s="2"/>
      <c r="BN971" s="2"/>
      <c r="BO971" s="2"/>
      <c r="BP971" s="22"/>
      <c r="BQ971" s="10"/>
      <c r="BR971" s="2"/>
      <c r="BS971" s="2"/>
      <c r="BT971" s="2"/>
      <c r="BU971" s="2"/>
      <c r="BV971" s="2"/>
      <c r="BW971" s="2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</row>
    <row r="972" spans="1:227" s="6" customFormat="1">
      <c r="A972" s="20" t="s">
        <v>142</v>
      </c>
      <c r="B972" s="17" t="s">
        <v>145</v>
      </c>
      <c r="C972" s="49" t="s">
        <v>129</v>
      </c>
      <c r="D972" s="6" t="s">
        <v>2940</v>
      </c>
      <c r="F972" s="14" t="s">
        <v>2973</v>
      </c>
      <c r="G972" s="2"/>
      <c r="H972" s="22"/>
      <c r="I972" s="2"/>
      <c r="J972" s="2"/>
      <c r="K972" s="13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5"/>
      <c r="AE972" s="2"/>
      <c r="AF972" s="2"/>
      <c r="AG972" s="1"/>
      <c r="AH972" s="2"/>
      <c r="AL972" s="21"/>
      <c r="AM972" s="2"/>
      <c r="AN972" s="2"/>
      <c r="AO972" s="2"/>
      <c r="AP972" s="2"/>
      <c r="AQ972" s="6">
        <v>12</v>
      </c>
      <c r="AS972" s="6">
        <v>10</v>
      </c>
      <c r="AT972" s="2"/>
      <c r="AU972" s="2"/>
      <c r="AV972" s="2"/>
      <c r="AW972" s="2"/>
      <c r="AX972" s="2">
        <v>126</v>
      </c>
      <c r="AY972" s="2"/>
      <c r="AZ972" s="2" t="s">
        <v>3026</v>
      </c>
      <c r="BA972" s="22" t="s">
        <v>949</v>
      </c>
      <c r="BB972" s="2"/>
      <c r="BC972" s="2"/>
      <c r="BD972" s="2"/>
      <c r="BF972" s="8"/>
      <c r="BG972" s="8"/>
      <c r="BH972" s="8"/>
      <c r="BI972" s="8"/>
      <c r="BJ972" s="8"/>
      <c r="BK972" s="2"/>
      <c r="BL972" s="2"/>
      <c r="BM972" s="2"/>
      <c r="BN972" s="2"/>
      <c r="BO972" s="2"/>
      <c r="BP972" s="22"/>
      <c r="BQ972" s="10"/>
      <c r="BR972" s="2"/>
      <c r="BS972" s="2"/>
      <c r="BT972" s="2"/>
      <c r="BU972" s="2"/>
      <c r="BV972" s="2"/>
      <c r="BW972" s="2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</row>
    <row r="973" spans="1:227" s="6" customFormat="1">
      <c r="A973" s="20" t="s">
        <v>142</v>
      </c>
      <c r="B973" s="17" t="s">
        <v>145</v>
      </c>
      <c r="C973" s="49" t="s">
        <v>129</v>
      </c>
      <c r="D973" s="6" t="s">
        <v>2940</v>
      </c>
      <c r="F973" s="14">
        <v>16061</v>
      </c>
      <c r="G973" s="2"/>
      <c r="H973" s="22"/>
      <c r="I973" s="2"/>
      <c r="J973" s="2"/>
      <c r="K973" s="13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5"/>
      <c r="AE973" s="2"/>
      <c r="AF973" s="2"/>
      <c r="AG973" s="1"/>
      <c r="AH973" s="2"/>
      <c r="AL973" s="21"/>
      <c r="AM973" s="2"/>
      <c r="AN973" s="2"/>
      <c r="AO973" s="2"/>
      <c r="AP973" s="2"/>
      <c r="AQ973" s="6">
        <v>12</v>
      </c>
      <c r="AS973" s="6">
        <v>6</v>
      </c>
      <c r="AT973" s="2"/>
      <c r="AU973" s="2"/>
      <c r="AV973" s="2"/>
      <c r="AW973" s="2"/>
      <c r="AX973" s="2">
        <v>96</v>
      </c>
      <c r="AY973" s="2"/>
      <c r="AZ973" s="2" t="s">
        <v>3027</v>
      </c>
      <c r="BA973" s="22" t="s">
        <v>949</v>
      </c>
      <c r="BB973" s="2"/>
      <c r="BC973" s="2"/>
      <c r="BD973" s="2"/>
      <c r="BF973" s="8"/>
      <c r="BG973" s="8"/>
      <c r="BH973" s="8"/>
      <c r="BI973" s="8"/>
      <c r="BJ973" s="8"/>
      <c r="BK973" s="2"/>
      <c r="BL973" s="2"/>
      <c r="BM973" s="2"/>
      <c r="BN973" s="2"/>
      <c r="BO973" s="2"/>
      <c r="BP973" s="22"/>
      <c r="BQ973" s="10"/>
      <c r="BR973" s="2"/>
      <c r="BS973" s="2"/>
      <c r="BT973" s="2"/>
      <c r="BU973" s="2"/>
      <c r="BV973" s="2"/>
      <c r="BW973" s="2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</row>
    <row r="974" spans="1:227" s="6" customFormat="1">
      <c r="A974" s="20" t="s">
        <v>142</v>
      </c>
      <c r="B974" s="17" t="s">
        <v>145</v>
      </c>
      <c r="C974" s="49" t="s">
        <v>129</v>
      </c>
      <c r="D974" s="6" t="s">
        <v>2940</v>
      </c>
      <c r="F974" s="14" t="s">
        <v>2974</v>
      </c>
      <c r="G974" s="2"/>
      <c r="H974" s="22"/>
      <c r="I974" s="2"/>
      <c r="J974" s="2"/>
      <c r="K974" s="13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5"/>
      <c r="AE974" s="2"/>
      <c r="AF974" s="2"/>
      <c r="AG974" s="1"/>
      <c r="AH974" s="2"/>
      <c r="AL974" s="21"/>
      <c r="AM974" s="2"/>
      <c r="AN974" s="2"/>
      <c r="AO974" s="2"/>
      <c r="AP974" s="2"/>
      <c r="AQ974" s="6">
        <v>12</v>
      </c>
      <c r="AS974" s="6">
        <v>30</v>
      </c>
      <c r="AT974" s="2"/>
      <c r="AU974" s="2"/>
      <c r="AV974" s="2"/>
      <c r="AW974" s="2"/>
      <c r="AX974" s="2">
        <v>350</v>
      </c>
      <c r="AY974" s="2"/>
      <c r="AZ974" s="2" t="s">
        <v>3028</v>
      </c>
      <c r="BA974" s="22" t="s">
        <v>949</v>
      </c>
      <c r="BB974" s="2"/>
      <c r="BC974" s="2"/>
      <c r="BD974" s="2"/>
      <c r="BF974" s="8"/>
      <c r="BG974" s="8"/>
      <c r="BH974" s="8"/>
      <c r="BI974" s="8"/>
      <c r="BJ974" s="8"/>
      <c r="BK974" s="2"/>
      <c r="BL974" s="2"/>
      <c r="BM974" s="2"/>
      <c r="BN974" s="2"/>
      <c r="BO974" s="2"/>
      <c r="BP974" s="22"/>
      <c r="BQ974" s="10"/>
      <c r="BR974" s="2"/>
      <c r="BS974" s="2"/>
      <c r="BT974" s="2"/>
      <c r="BU974" s="2"/>
      <c r="BV974" s="2"/>
      <c r="BW974" s="2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</row>
    <row r="975" spans="1:227" s="6" customFormat="1">
      <c r="A975" s="20" t="s">
        <v>142</v>
      </c>
      <c r="B975" s="17" t="s">
        <v>145</v>
      </c>
      <c r="C975" s="49" t="s">
        <v>129</v>
      </c>
      <c r="D975" s="6" t="s">
        <v>2722</v>
      </c>
      <c r="E975" s="6" t="s">
        <v>2975</v>
      </c>
      <c r="F975" s="14">
        <v>25910</v>
      </c>
      <c r="G975" s="2"/>
      <c r="H975" s="22"/>
      <c r="I975" s="2"/>
      <c r="J975" s="2"/>
      <c r="K975" s="13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5"/>
      <c r="AE975" s="2"/>
      <c r="AF975" s="2"/>
      <c r="AG975" s="1"/>
      <c r="AH975" s="2"/>
      <c r="AL975" s="21"/>
      <c r="AM975" s="2"/>
      <c r="AN975" s="2"/>
      <c r="AO975" s="2"/>
      <c r="AP975" s="2"/>
      <c r="AQ975" s="6">
        <v>24</v>
      </c>
      <c r="AS975" s="152">
        <v>21</v>
      </c>
      <c r="AT975" s="2"/>
      <c r="AU975" s="2"/>
      <c r="AV975" s="2"/>
      <c r="AW975" s="2"/>
      <c r="AX975" s="2"/>
      <c r="AY975" s="2" t="s">
        <v>3029</v>
      </c>
      <c r="AZ975" s="2" t="s">
        <v>3030</v>
      </c>
      <c r="BA975" s="22" t="s">
        <v>949</v>
      </c>
      <c r="BB975" s="2"/>
      <c r="BC975" s="2"/>
      <c r="BD975" s="2"/>
      <c r="BE975" s="6" t="s">
        <v>3070</v>
      </c>
      <c r="BF975" s="8"/>
      <c r="BG975" s="8"/>
      <c r="BH975" s="8"/>
      <c r="BI975" s="8"/>
      <c r="BJ975" s="8"/>
      <c r="BK975" s="2"/>
      <c r="BL975" s="2"/>
      <c r="BM975" s="2"/>
      <c r="BN975" s="2"/>
      <c r="BO975" s="2"/>
      <c r="BP975" s="22"/>
      <c r="BQ975" s="10"/>
      <c r="BR975" s="2"/>
      <c r="BS975" s="2"/>
      <c r="BT975" s="2"/>
      <c r="BU975" s="2"/>
      <c r="BV975" s="2"/>
      <c r="BW975" s="2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</row>
    <row r="976" spans="1:227" s="6" customFormat="1">
      <c r="A976" s="20" t="s">
        <v>142</v>
      </c>
      <c r="B976" s="17" t="s">
        <v>145</v>
      </c>
      <c r="C976" s="49" t="s">
        <v>129</v>
      </c>
      <c r="D976" s="6" t="s">
        <v>2722</v>
      </c>
      <c r="F976" s="14" t="s">
        <v>2976</v>
      </c>
      <c r="G976" s="2"/>
      <c r="H976" s="22"/>
      <c r="I976" s="2"/>
      <c r="J976" s="2"/>
      <c r="K976" s="13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5"/>
      <c r="AE976" s="2"/>
      <c r="AF976" s="2"/>
      <c r="AG976" s="1"/>
      <c r="AH976" s="2"/>
      <c r="AL976" s="21"/>
      <c r="AM976" s="2"/>
      <c r="AN976" s="2"/>
      <c r="AO976" s="2"/>
      <c r="AP976" s="2"/>
      <c r="AQ976" s="6">
        <v>36</v>
      </c>
      <c r="AS976" s="152">
        <v>25</v>
      </c>
      <c r="AT976" s="2"/>
      <c r="AU976" s="2"/>
      <c r="AV976" s="2"/>
      <c r="AW976" s="2"/>
      <c r="AX976" s="2"/>
      <c r="AY976" s="2" t="s">
        <v>3029</v>
      </c>
      <c r="AZ976" s="2" t="s">
        <v>3031</v>
      </c>
      <c r="BA976" s="22" t="s">
        <v>949</v>
      </c>
      <c r="BB976" s="2"/>
      <c r="BC976" s="2"/>
      <c r="BD976" s="2"/>
      <c r="BE976" s="6" t="s">
        <v>3071</v>
      </c>
      <c r="BF976" s="8"/>
      <c r="BG976" s="8"/>
      <c r="BH976" s="8"/>
      <c r="BI976" s="8"/>
      <c r="BJ976" s="8"/>
      <c r="BK976" s="2"/>
      <c r="BL976" s="2"/>
      <c r="BM976" s="2"/>
      <c r="BN976" s="2"/>
      <c r="BO976" s="2"/>
      <c r="BP976" s="22"/>
      <c r="BQ976" s="10"/>
      <c r="BR976" s="2"/>
      <c r="BS976" s="2"/>
      <c r="BT976" s="2"/>
      <c r="BU976" s="2"/>
      <c r="BV976" s="2"/>
      <c r="BW976" s="2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</row>
    <row r="977" spans="1:227" s="6" customFormat="1">
      <c r="A977" s="20" t="s">
        <v>142</v>
      </c>
      <c r="B977" s="17" t="s">
        <v>145</v>
      </c>
      <c r="C977" s="49" t="s">
        <v>129</v>
      </c>
      <c r="D977" s="6" t="s">
        <v>2941</v>
      </c>
      <c r="F977" s="14">
        <v>1824401</v>
      </c>
      <c r="G977" s="2"/>
      <c r="H977" s="22"/>
      <c r="I977" s="2"/>
      <c r="J977" s="2"/>
      <c r="K977" s="13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5"/>
      <c r="AE977" s="2"/>
      <c r="AF977" s="2"/>
      <c r="AG977" s="1"/>
      <c r="AH977" s="2"/>
      <c r="AL977" s="21"/>
      <c r="AM977" s="2"/>
      <c r="AN977" s="2"/>
      <c r="AO977" s="2"/>
      <c r="AP977" s="2"/>
      <c r="AQ977" s="139">
        <v>12</v>
      </c>
      <c r="AR977" s="139"/>
      <c r="AS977" s="139">
        <v>40</v>
      </c>
      <c r="AT977" s="2"/>
      <c r="AU977" s="2"/>
      <c r="AV977" s="2"/>
      <c r="AW977" s="2"/>
      <c r="AX977" s="2">
        <v>347</v>
      </c>
      <c r="AY977" s="2"/>
      <c r="AZ977" s="2" t="s">
        <v>3032</v>
      </c>
      <c r="BA977" s="22" t="s">
        <v>949</v>
      </c>
      <c r="BB977" s="2"/>
      <c r="BC977" s="2"/>
      <c r="BD977" s="2"/>
      <c r="BF977" s="8"/>
      <c r="BG977" s="8"/>
      <c r="BH977" s="8"/>
      <c r="BI977" s="8"/>
      <c r="BJ977" s="8"/>
      <c r="BK977" s="2"/>
      <c r="BL977" s="2"/>
      <c r="BM977" s="2"/>
      <c r="BN977" s="2"/>
      <c r="BO977" s="2"/>
      <c r="BP977" s="22"/>
      <c r="BQ977" s="10"/>
      <c r="BR977" s="2"/>
      <c r="BS977" s="2"/>
      <c r="BT977" s="2"/>
      <c r="BU977" s="2"/>
      <c r="BV977" s="2"/>
      <c r="BW977" s="2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</row>
    <row r="978" spans="1:227" s="6" customFormat="1">
      <c r="A978" s="20" t="s">
        <v>142</v>
      </c>
      <c r="B978" s="17" t="s">
        <v>145</v>
      </c>
      <c r="C978" s="49" t="s">
        <v>129</v>
      </c>
      <c r="D978" s="6" t="s">
        <v>2941</v>
      </c>
      <c r="F978" s="14">
        <v>1820110</v>
      </c>
      <c r="G978" s="2"/>
      <c r="H978" s="22"/>
      <c r="I978" s="2"/>
      <c r="J978" s="2"/>
      <c r="K978" s="13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5"/>
      <c r="AE978" s="2"/>
      <c r="AF978" s="2"/>
      <c r="AG978" s="1"/>
      <c r="AH978" s="2"/>
      <c r="AL978" s="21"/>
      <c r="AM978" s="2"/>
      <c r="AN978" s="2"/>
      <c r="AO978" s="2"/>
      <c r="AP978" s="2"/>
      <c r="AQ978" s="139">
        <v>12</v>
      </c>
      <c r="AR978" s="139"/>
      <c r="AS978" s="139">
        <v>10</v>
      </c>
      <c r="AT978" s="2"/>
      <c r="AU978" s="2"/>
      <c r="AV978" s="2"/>
      <c r="AW978" s="2"/>
      <c r="AX978" s="2">
        <v>77</v>
      </c>
      <c r="AY978" s="2"/>
      <c r="AZ978" s="2" t="s">
        <v>3033</v>
      </c>
      <c r="BA978" s="22" t="s">
        <v>949</v>
      </c>
      <c r="BB978" s="2"/>
      <c r="BC978" s="2"/>
      <c r="BD978" s="2"/>
      <c r="BF978" s="8"/>
      <c r="BG978" s="8"/>
      <c r="BH978" s="8"/>
      <c r="BI978" s="8"/>
      <c r="BJ978" s="8"/>
      <c r="BK978" s="2"/>
      <c r="BL978" s="2"/>
      <c r="BM978" s="2"/>
      <c r="BN978" s="2"/>
      <c r="BO978" s="2"/>
      <c r="BP978" s="22"/>
      <c r="BQ978" s="10"/>
      <c r="BR978" s="2"/>
      <c r="BS978" s="2"/>
      <c r="BT978" s="2"/>
      <c r="BU978" s="2"/>
      <c r="BV978" s="2"/>
      <c r="BW978" s="2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</row>
    <row r="979" spans="1:227" s="6" customFormat="1">
      <c r="A979" s="20" t="s">
        <v>142</v>
      </c>
      <c r="B979" s="17" t="s">
        <v>145</v>
      </c>
      <c r="C979" s="49" t="s">
        <v>129</v>
      </c>
      <c r="D979" s="6" t="s">
        <v>2941</v>
      </c>
      <c r="F979" s="14">
        <v>1822100</v>
      </c>
      <c r="G979" s="2"/>
      <c r="H979" s="22"/>
      <c r="I979" s="2"/>
      <c r="J979" s="2"/>
      <c r="K979" s="13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5"/>
      <c r="AE979" s="2"/>
      <c r="AF979" s="2"/>
      <c r="AG979" s="1"/>
      <c r="AH979" s="2"/>
      <c r="AL979" s="21"/>
      <c r="AM979" s="2"/>
      <c r="AN979" s="2"/>
      <c r="AO979" s="2"/>
      <c r="AP979" s="2"/>
      <c r="AQ979" s="139">
        <v>12</v>
      </c>
      <c r="AR979" s="139"/>
      <c r="AS979" s="139">
        <v>10</v>
      </c>
      <c r="AT979" s="2"/>
      <c r="AU979" s="2"/>
      <c r="AV979" s="2"/>
      <c r="AW979" s="2"/>
      <c r="AX979" s="2">
        <v>127</v>
      </c>
      <c r="AY979" s="2"/>
      <c r="AZ979" s="2" t="s">
        <v>3034</v>
      </c>
      <c r="BA979" s="22" t="s">
        <v>949</v>
      </c>
      <c r="BB979" s="2"/>
      <c r="BC979" s="2"/>
      <c r="BD979" s="2"/>
      <c r="BF979" s="8"/>
      <c r="BG979" s="8"/>
      <c r="BH979" s="8"/>
      <c r="BI979" s="8"/>
      <c r="BJ979" s="8"/>
      <c r="BK979" s="2"/>
      <c r="BL979" s="2"/>
      <c r="BM979" s="2"/>
      <c r="BN979" s="2"/>
      <c r="BO979" s="2"/>
      <c r="BP979" s="22"/>
      <c r="BQ979" s="10"/>
      <c r="BR979" s="2"/>
      <c r="BS979" s="2"/>
      <c r="BT979" s="2"/>
      <c r="BU979" s="2"/>
      <c r="BV979" s="2"/>
      <c r="BW979" s="2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</row>
    <row r="980" spans="1:227" s="6" customFormat="1">
      <c r="A980" s="20" t="s">
        <v>142</v>
      </c>
      <c r="B980" s="17" t="s">
        <v>145</v>
      </c>
      <c r="C980" s="49" t="s">
        <v>129</v>
      </c>
      <c r="D980" s="6" t="s">
        <v>2941</v>
      </c>
      <c r="F980" s="14">
        <v>1821060</v>
      </c>
      <c r="G980" s="2"/>
      <c r="H980" s="22"/>
      <c r="I980" s="2"/>
      <c r="J980" s="2"/>
      <c r="K980" s="13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5"/>
      <c r="AE980" s="2"/>
      <c r="AF980" s="2"/>
      <c r="AG980" s="1"/>
      <c r="AH980" s="2"/>
      <c r="AL980" s="21"/>
      <c r="AM980" s="2"/>
      <c r="AN980" s="2"/>
      <c r="AO980" s="2"/>
      <c r="AP980" s="2"/>
      <c r="AQ980" s="139">
        <v>12</v>
      </c>
      <c r="AR980" s="139"/>
      <c r="AS980" s="139">
        <v>6</v>
      </c>
      <c r="AT980" s="2"/>
      <c r="AU980" s="2"/>
      <c r="AV980" s="2"/>
      <c r="AW980" s="2"/>
      <c r="AX980" s="2">
        <v>83</v>
      </c>
      <c r="AY980" s="2"/>
      <c r="AZ980" s="2" t="s">
        <v>3035</v>
      </c>
      <c r="BA980" s="22" t="s">
        <v>949</v>
      </c>
      <c r="BB980" s="2"/>
      <c r="BC980" s="2"/>
      <c r="BD980" s="2"/>
      <c r="BF980" s="8"/>
      <c r="BG980" s="8"/>
      <c r="BH980" s="8"/>
      <c r="BI980" s="8"/>
      <c r="BJ980" s="8"/>
      <c r="BK980" s="2"/>
      <c r="BL980" s="2"/>
      <c r="BM980" s="2"/>
      <c r="BN980" s="2"/>
      <c r="BO980" s="2"/>
      <c r="BP980" s="22"/>
      <c r="BQ980" s="10"/>
      <c r="BR980" s="2"/>
      <c r="BS980" s="2"/>
      <c r="BT980" s="2"/>
      <c r="BU980" s="2"/>
      <c r="BV980" s="2"/>
      <c r="BW980" s="2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</row>
    <row r="981" spans="1:227" s="6" customFormat="1">
      <c r="A981" s="20" t="s">
        <v>142</v>
      </c>
      <c r="B981" s="17" t="s">
        <v>145</v>
      </c>
      <c r="C981" s="49" t="s">
        <v>129</v>
      </c>
      <c r="D981" s="6" t="s">
        <v>2941</v>
      </c>
      <c r="F981" s="14">
        <v>1821051</v>
      </c>
      <c r="G981" s="2"/>
      <c r="H981" s="22"/>
      <c r="I981" s="2"/>
      <c r="J981" s="2"/>
      <c r="K981" s="13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5"/>
      <c r="AE981" s="2"/>
      <c r="AF981" s="2"/>
      <c r="AG981" s="1"/>
      <c r="AH981" s="2"/>
      <c r="AL981" s="21"/>
      <c r="AM981" s="2"/>
      <c r="AN981" s="2"/>
      <c r="AO981" s="2"/>
      <c r="AP981" s="2"/>
      <c r="AQ981" s="139">
        <v>12</v>
      </c>
      <c r="AR981" s="139"/>
      <c r="AS981" s="139">
        <v>5</v>
      </c>
      <c r="AT981" s="2"/>
      <c r="AU981" s="2"/>
      <c r="AV981" s="2"/>
      <c r="AW981" s="2"/>
      <c r="AX981" s="2">
        <v>55</v>
      </c>
      <c r="AY981" s="2"/>
      <c r="AZ981" s="2" t="s">
        <v>3036</v>
      </c>
      <c r="BA981" s="22" t="s">
        <v>949</v>
      </c>
      <c r="BB981" s="2"/>
      <c r="BC981" s="2"/>
      <c r="BD981" s="2"/>
      <c r="BF981" s="8"/>
      <c r="BG981" s="8"/>
      <c r="BH981" s="8"/>
      <c r="BI981" s="8"/>
      <c r="BJ981" s="8"/>
      <c r="BK981" s="2"/>
      <c r="BL981" s="2"/>
      <c r="BM981" s="2"/>
      <c r="BN981" s="2"/>
      <c r="BO981" s="2"/>
      <c r="BP981" s="22"/>
      <c r="BQ981" s="10"/>
      <c r="BR981" s="2"/>
      <c r="BS981" s="2"/>
      <c r="BT981" s="2"/>
      <c r="BU981" s="2"/>
      <c r="BV981" s="2"/>
      <c r="BW981" s="2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</row>
    <row r="982" spans="1:227" s="6" customFormat="1">
      <c r="A982" s="20" t="s">
        <v>142</v>
      </c>
      <c r="B982" s="17" t="s">
        <v>145</v>
      </c>
      <c r="C982" s="49" t="s">
        <v>129</v>
      </c>
      <c r="D982" s="6" t="s">
        <v>2942</v>
      </c>
      <c r="E982" s="6" t="s">
        <v>2977</v>
      </c>
      <c r="F982" s="14" t="s">
        <v>2978</v>
      </c>
      <c r="G982" s="2"/>
      <c r="H982" s="22"/>
      <c r="I982" s="2"/>
      <c r="J982" s="2"/>
      <c r="K982" s="13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5"/>
      <c r="AE982" s="2"/>
      <c r="AF982" s="2"/>
      <c r="AG982" s="1"/>
      <c r="AH982" s="2"/>
      <c r="AL982" s="21"/>
      <c r="AM982" s="2"/>
      <c r="AN982" s="2"/>
      <c r="AO982" s="2"/>
      <c r="AP982" s="2"/>
      <c r="AQ982" s="6">
        <v>12</v>
      </c>
      <c r="AS982" s="152">
        <v>10</v>
      </c>
      <c r="AT982" s="2"/>
      <c r="AU982" s="2"/>
      <c r="AV982" s="2"/>
      <c r="AW982" s="2"/>
      <c r="AX982" s="2"/>
      <c r="AY982" s="2"/>
      <c r="AZ982" s="2" t="s">
        <v>3037</v>
      </c>
      <c r="BA982" s="22" t="s">
        <v>949</v>
      </c>
      <c r="BB982" s="2"/>
      <c r="BC982" s="2"/>
      <c r="BD982" s="2"/>
      <c r="BE982" s="6" t="s">
        <v>2695</v>
      </c>
      <c r="BF982" s="8"/>
      <c r="BG982" s="8"/>
      <c r="BH982" s="8"/>
      <c r="BI982" s="8"/>
      <c r="BJ982" s="8"/>
      <c r="BK982" s="2"/>
      <c r="BL982" s="2"/>
      <c r="BM982" s="2"/>
      <c r="BN982" s="2"/>
      <c r="BO982" s="2"/>
      <c r="BP982" s="22"/>
      <c r="BQ982" s="10"/>
      <c r="BR982" s="2"/>
      <c r="BS982" s="2"/>
      <c r="BT982" s="2"/>
      <c r="BU982" s="2"/>
      <c r="BV982" s="2"/>
      <c r="BW982" s="2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</row>
    <row r="983" spans="1:227" s="6" customFormat="1">
      <c r="A983" s="20" t="s">
        <v>142</v>
      </c>
      <c r="B983" s="17" t="s">
        <v>145</v>
      </c>
      <c r="C983" s="49" t="s">
        <v>129</v>
      </c>
      <c r="D983" s="6" t="s">
        <v>2942</v>
      </c>
      <c r="E983" s="6" t="s">
        <v>2977</v>
      </c>
      <c r="F983" s="14" t="s">
        <v>2979</v>
      </c>
      <c r="G983" s="2"/>
      <c r="H983" s="22"/>
      <c r="I983" s="2"/>
      <c r="J983" s="2"/>
      <c r="K983" s="13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5"/>
      <c r="AE983" s="2"/>
      <c r="AF983" s="2"/>
      <c r="AG983" s="1"/>
      <c r="AH983" s="2"/>
      <c r="AL983" s="21"/>
      <c r="AM983" s="2"/>
      <c r="AN983" s="2"/>
      <c r="AO983" s="2"/>
      <c r="AP983" s="2"/>
      <c r="AQ983" s="6">
        <v>24</v>
      </c>
      <c r="AS983" s="152">
        <v>1</v>
      </c>
      <c r="AT983" s="2"/>
      <c r="AU983" s="2"/>
      <c r="AV983" s="2"/>
      <c r="AW983" s="2"/>
      <c r="AX983" s="2"/>
      <c r="AY983" s="2"/>
      <c r="AZ983" s="2" t="s">
        <v>3037</v>
      </c>
      <c r="BA983" s="22" t="s">
        <v>949</v>
      </c>
      <c r="BB983" s="2"/>
      <c r="BC983" s="2"/>
      <c r="BD983" s="2"/>
      <c r="BE983" s="6" t="s">
        <v>2695</v>
      </c>
      <c r="BF983" s="8"/>
      <c r="BG983" s="8"/>
      <c r="BH983" s="8"/>
      <c r="BI983" s="8"/>
      <c r="BJ983" s="8"/>
      <c r="BK983" s="2"/>
      <c r="BL983" s="2"/>
      <c r="BM983" s="2"/>
      <c r="BN983" s="2"/>
      <c r="BO983" s="2"/>
      <c r="BP983" s="22"/>
      <c r="BQ983" s="10"/>
      <c r="BR983" s="2"/>
      <c r="BS983" s="2"/>
      <c r="BT983" s="2"/>
      <c r="BU983" s="2"/>
      <c r="BV983" s="2"/>
      <c r="BW983" s="2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</row>
    <row r="984" spans="1:227" s="6" customFormat="1">
      <c r="A984" s="20" t="s">
        <v>142</v>
      </c>
      <c r="B984" s="17" t="s">
        <v>145</v>
      </c>
      <c r="C984" s="49" t="s">
        <v>129</v>
      </c>
      <c r="D984" s="6" t="s">
        <v>2942</v>
      </c>
      <c r="E984" s="6" t="s">
        <v>2980</v>
      </c>
      <c r="F984" s="14" t="s">
        <v>2981</v>
      </c>
      <c r="G984" s="2"/>
      <c r="H984" s="22"/>
      <c r="I984" s="2"/>
      <c r="J984" s="2"/>
      <c r="K984" s="13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5"/>
      <c r="AE984" s="2"/>
      <c r="AF984" s="2"/>
      <c r="AG984" s="1"/>
      <c r="AH984" s="2"/>
      <c r="AL984" s="21"/>
      <c r="AM984" s="2"/>
      <c r="AN984" s="2"/>
      <c r="AO984" s="2"/>
      <c r="AP984" s="2"/>
      <c r="AQ984" s="6">
        <v>6</v>
      </c>
      <c r="AS984" s="152">
        <v>4</v>
      </c>
      <c r="AT984" s="2"/>
      <c r="AU984" s="2"/>
      <c r="AV984" s="2"/>
      <c r="AW984" s="2"/>
      <c r="AX984" s="2"/>
      <c r="AY984" s="2"/>
      <c r="AZ984" s="2" t="s">
        <v>3038</v>
      </c>
      <c r="BA984" s="22" t="s">
        <v>949</v>
      </c>
      <c r="BB984" s="2"/>
      <c r="BC984" s="2"/>
      <c r="BD984" s="2"/>
      <c r="BE984" s="6" t="s">
        <v>2695</v>
      </c>
      <c r="BF984" s="8"/>
      <c r="BG984" s="8"/>
      <c r="BH984" s="8"/>
      <c r="BI984" s="8"/>
      <c r="BJ984" s="8"/>
      <c r="BK984" s="2"/>
      <c r="BL984" s="2"/>
      <c r="BM984" s="2"/>
      <c r="BN984" s="2"/>
      <c r="BO984" s="2"/>
      <c r="BP984" s="22"/>
      <c r="BQ984" s="10"/>
      <c r="BR984" s="2"/>
      <c r="BS984" s="2"/>
      <c r="BT984" s="2"/>
      <c r="BU984" s="2"/>
      <c r="BV984" s="2"/>
      <c r="BW984" s="2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</row>
    <row r="985" spans="1:227" s="6" customFormat="1">
      <c r="A985" s="20" t="s">
        <v>142</v>
      </c>
      <c r="B985" s="17" t="s">
        <v>145</v>
      </c>
      <c r="C985" s="49" t="s">
        <v>129</v>
      </c>
      <c r="D985" s="6" t="s">
        <v>2942</v>
      </c>
      <c r="E985" s="6" t="s">
        <v>2980</v>
      </c>
      <c r="F985" s="14" t="s">
        <v>2982</v>
      </c>
      <c r="G985" s="2"/>
      <c r="H985" s="22"/>
      <c r="I985" s="2"/>
      <c r="J985" s="2"/>
      <c r="K985" s="13"/>
      <c r="L985" s="2"/>
      <c r="M985" s="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5"/>
      <c r="AE985" s="2"/>
      <c r="AF985" s="2"/>
      <c r="AG985" s="1"/>
      <c r="AH985" s="2"/>
      <c r="AL985" s="21"/>
      <c r="AM985" s="2"/>
      <c r="AN985" s="2"/>
      <c r="AO985" s="2"/>
      <c r="AP985" s="2"/>
      <c r="AQ985" s="6">
        <v>12</v>
      </c>
      <c r="AS985" s="152">
        <v>10</v>
      </c>
      <c r="AT985" s="2"/>
      <c r="AU985" s="2"/>
      <c r="AV985" s="2"/>
      <c r="AW985" s="2"/>
      <c r="AX985" s="2"/>
      <c r="AY985" s="2"/>
      <c r="AZ985" s="2" t="s">
        <v>3038</v>
      </c>
      <c r="BA985" s="22" t="s">
        <v>949</v>
      </c>
      <c r="BB985" s="2"/>
      <c r="BC985" s="2"/>
      <c r="BD985" s="2"/>
      <c r="BE985" s="6" t="s">
        <v>2695</v>
      </c>
      <c r="BF985" s="8"/>
      <c r="BG985" s="8"/>
      <c r="BH985" s="8"/>
      <c r="BI985" s="8"/>
      <c r="BJ985" s="8"/>
      <c r="BK985" s="2"/>
      <c r="BL985" s="2"/>
      <c r="BM985" s="2"/>
      <c r="BN985" s="2"/>
      <c r="BO985" s="2"/>
      <c r="BP985" s="22"/>
      <c r="BQ985" s="10"/>
      <c r="BR985" s="2"/>
      <c r="BS985" s="2"/>
      <c r="BT985" s="2"/>
      <c r="BU985" s="2"/>
      <c r="BV985" s="2"/>
      <c r="BW985" s="2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</row>
    <row r="986" spans="1:227" s="6" customFormat="1">
      <c r="A986" s="20" t="s">
        <v>142</v>
      </c>
      <c r="B986" s="17" t="s">
        <v>145</v>
      </c>
      <c r="C986" s="49" t="s">
        <v>129</v>
      </c>
      <c r="D986" s="6" t="s">
        <v>2943</v>
      </c>
      <c r="E986" s="6" t="s">
        <v>2983</v>
      </c>
      <c r="F986" s="14">
        <v>31305</v>
      </c>
      <c r="G986" s="2"/>
      <c r="H986" s="22"/>
      <c r="I986" s="2"/>
      <c r="J986" s="2"/>
      <c r="K986" s="13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5"/>
      <c r="AE986" s="2"/>
      <c r="AF986" s="2"/>
      <c r="AG986" s="1"/>
      <c r="AH986" s="2"/>
      <c r="AL986" s="21"/>
      <c r="AM986" s="2"/>
      <c r="AN986" s="2"/>
      <c r="AO986" s="2"/>
      <c r="AP986" s="2"/>
      <c r="AQ986" s="6">
        <v>12</v>
      </c>
      <c r="AS986" s="6">
        <v>5</v>
      </c>
      <c r="AT986" s="2"/>
      <c r="AU986" s="2"/>
      <c r="AV986" s="2"/>
      <c r="AW986" s="2"/>
      <c r="AX986" s="2">
        <v>70</v>
      </c>
      <c r="AY986" s="2"/>
      <c r="AZ986" s="2" t="s">
        <v>3039</v>
      </c>
      <c r="BA986" s="22" t="s">
        <v>949</v>
      </c>
      <c r="BB986" s="2"/>
      <c r="BC986" s="2"/>
      <c r="BD986" s="2"/>
      <c r="BF986" s="8"/>
      <c r="BG986" s="8"/>
      <c r="BH986" s="8"/>
      <c r="BI986" s="8"/>
      <c r="BJ986" s="8"/>
      <c r="BK986" s="2"/>
      <c r="BL986" s="2"/>
      <c r="BM986" s="2"/>
      <c r="BN986" s="2"/>
      <c r="BO986" s="2"/>
      <c r="BP986" s="22"/>
      <c r="BQ986" s="10"/>
      <c r="BR986" s="2"/>
      <c r="BS986" s="2"/>
      <c r="BT986" s="2"/>
      <c r="BU986" s="2"/>
      <c r="BV986" s="2"/>
      <c r="BW986" s="2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</row>
    <row r="987" spans="1:227" s="6" customFormat="1">
      <c r="A987" s="20" t="s">
        <v>142</v>
      </c>
      <c r="B987" s="17" t="s">
        <v>145</v>
      </c>
      <c r="C987" s="49" t="s">
        <v>129</v>
      </c>
      <c r="D987" s="6" t="s">
        <v>2943</v>
      </c>
      <c r="E987" s="6" t="s">
        <v>2984</v>
      </c>
      <c r="F987" s="14">
        <v>31310</v>
      </c>
      <c r="G987" s="2"/>
      <c r="H987" s="22"/>
      <c r="I987" s="2"/>
      <c r="J987" s="2"/>
      <c r="K987" s="13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5"/>
      <c r="AE987" s="2"/>
      <c r="AF987" s="2"/>
      <c r="AG987" s="1"/>
      <c r="AH987" s="2"/>
      <c r="AL987" s="21"/>
      <c r="AM987" s="2"/>
      <c r="AN987" s="2"/>
      <c r="AO987" s="2"/>
      <c r="AP987" s="2"/>
      <c r="AQ987" s="6">
        <v>24</v>
      </c>
      <c r="AS987" s="6">
        <v>10</v>
      </c>
      <c r="AT987" s="2"/>
      <c r="AU987" s="2"/>
      <c r="AV987" s="2"/>
      <c r="AW987" s="2"/>
      <c r="AX987" s="2">
        <v>110</v>
      </c>
      <c r="AY987" s="2" t="s">
        <v>3040</v>
      </c>
      <c r="AZ987" s="2" t="s">
        <v>3041</v>
      </c>
      <c r="BA987" s="22" t="s">
        <v>949</v>
      </c>
      <c r="BB987" s="2"/>
      <c r="BC987" s="2"/>
      <c r="BD987" s="2"/>
      <c r="BF987" s="8"/>
      <c r="BG987" s="8"/>
      <c r="BH987" s="8"/>
      <c r="BI987" s="8"/>
      <c r="BJ987" s="8"/>
      <c r="BK987" s="2"/>
      <c r="BL987" s="2"/>
      <c r="BM987" s="2"/>
      <c r="BN987" s="2"/>
      <c r="BO987" s="2"/>
      <c r="BP987" s="22"/>
      <c r="BQ987" s="10"/>
      <c r="BR987" s="2"/>
      <c r="BS987" s="2"/>
      <c r="BT987" s="2"/>
      <c r="BU987" s="2"/>
      <c r="BV987" s="2"/>
      <c r="BW987" s="2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</row>
    <row r="988" spans="1:227" s="6" customFormat="1">
      <c r="A988" s="20" t="s">
        <v>142</v>
      </c>
      <c r="B988" s="17" t="s">
        <v>145</v>
      </c>
      <c r="C988" s="49" t="s">
        <v>129</v>
      </c>
      <c r="D988" s="6" t="s">
        <v>2943</v>
      </c>
      <c r="E988" s="6" t="s">
        <v>2985</v>
      </c>
      <c r="F988" s="14">
        <v>31313</v>
      </c>
      <c r="G988" s="2"/>
      <c r="H988" s="22"/>
      <c r="I988" s="2"/>
      <c r="J988" s="2"/>
      <c r="K988" s="13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5"/>
      <c r="AE988" s="2"/>
      <c r="AF988" s="2"/>
      <c r="AG988" s="1"/>
      <c r="AH988" s="2"/>
      <c r="AL988" s="21"/>
      <c r="AM988" s="2"/>
      <c r="AN988" s="2"/>
      <c r="AO988" s="2"/>
      <c r="AP988" s="2"/>
      <c r="AQ988" s="6">
        <v>24</v>
      </c>
      <c r="AS988" s="6">
        <v>13</v>
      </c>
      <c r="AT988" s="2"/>
      <c r="AU988" s="2"/>
      <c r="AV988" s="2"/>
      <c r="AW988" s="2"/>
      <c r="AX988" s="2">
        <v>150</v>
      </c>
      <c r="AY988" s="2" t="s">
        <v>3042</v>
      </c>
      <c r="AZ988" s="2" t="s">
        <v>3043</v>
      </c>
      <c r="BA988" s="22" t="s">
        <v>949</v>
      </c>
      <c r="BB988" s="2"/>
      <c r="BC988" s="2"/>
      <c r="BD988" s="2"/>
      <c r="BF988" s="8"/>
      <c r="BG988" s="8"/>
      <c r="BH988" s="8"/>
      <c r="BI988" s="8"/>
      <c r="BJ988" s="8"/>
      <c r="BK988" s="2"/>
      <c r="BL988" s="2"/>
      <c r="BM988" s="2"/>
      <c r="BN988" s="2"/>
      <c r="BO988" s="2"/>
      <c r="BP988" s="22"/>
      <c r="BQ988" s="10"/>
      <c r="BR988" s="2"/>
      <c r="BS988" s="2"/>
      <c r="BT988" s="2"/>
      <c r="BU988" s="2"/>
      <c r="BV988" s="2"/>
      <c r="BW988" s="2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</row>
    <row r="989" spans="1:227" s="6" customFormat="1">
      <c r="A989" s="20" t="s">
        <v>142</v>
      </c>
      <c r="B989" s="17" t="s">
        <v>145</v>
      </c>
      <c r="C989" s="49" t="s">
        <v>129</v>
      </c>
      <c r="D989" s="6" t="s">
        <v>2943</v>
      </c>
      <c r="E989" s="6" t="s">
        <v>2986</v>
      </c>
      <c r="F989" s="14">
        <v>42006</v>
      </c>
      <c r="G989" s="2"/>
      <c r="H989" s="22"/>
      <c r="I989" s="2"/>
      <c r="J989" s="2"/>
      <c r="K989" s="13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5"/>
      <c r="AE989" s="2"/>
      <c r="AF989" s="2"/>
      <c r="AG989" s="1"/>
      <c r="AH989" s="2"/>
      <c r="AL989" s="21"/>
      <c r="AM989" s="2"/>
      <c r="AN989" s="2"/>
      <c r="AO989" s="2"/>
      <c r="AP989" s="2"/>
      <c r="AQ989" s="6">
        <v>12</v>
      </c>
      <c r="AS989" s="6">
        <v>6</v>
      </c>
      <c r="AT989" s="2"/>
      <c r="AU989" s="2"/>
      <c r="AV989" s="2"/>
      <c r="AW989" s="2"/>
      <c r="AX989" s="2">
        <v>140</v>
      </c>
      <c r="AY989" s="2"/>
      <c r="AZ989" s="2" t="s">
        <v>3044</v>
      </c>
      <c r="BA989" s="22" t="s">
        <v>949</v>
      </c>
      <c r="BB989" s="2"/>
      <c r="BC989" s="2"/>
      <c r="BD989" s="2"/>
      <c r="BF989" s="8"/>
      <c r="BG989" s="8"/>
      <c r="BH989" s="8"/>
      <c r="BI989" s="8"/>
      <c r="BJ989" s="8"/>
      <c r="BK989" s="2"/>
      <c r="BL989" s="2"/>
      <c r="BM989" s="2"/>
      <c r="BN989" s="2"/>
      <c r="BO989" s="2"/>
      <c r="BP989" s="22"/>
      <c r="BQ989" s="10"/>
      <c r="BR989" s="2"/>
      <c r="BS989" s="2"/>
      <c r="BT989" s="2"/>
      <c r="BU989" s="2"/>
      <c r="BV989" s="2"/>
      <c r="BW989" s="2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</row>
    <row r="990" spans="1:227" s="6" customFormat="1">
      <c r="A990" s="20" t="s">
        <v>142</v>
      </c>
      <c r="B990" s="17" t="s">
        <v>145</v>
      </c>
      <c r="C990" s="49" t="s">
        <v>129</v>
      </c>
      <c r="D990" s="6" t="s">
        <v>2943</v>
      </c>
      <c r="E990" s="6" t="s">
        <v>2987</v>
      </c>
      <c r="F990" s="14">
        <v>42008</v>
      </c>
      <c r="G990" s="2"/>
      <c r="H990" s="22"/>
      <c r="I990" s="2"/>
      <c r="J990" s="2"/>
      <c r="K990" s="13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5"/>
      <c r="AE990" s="2"/>
      <c r="AF990" s="2"/>
      <c r="AG990" s="1"/>
      <c r="AH990" s="2"/>
      <c r="AL990" s="21"/>
      <c r="AM990" s="2"/>
      <c r="AN990" s="2"/>
      <c r="AO990" s="2"/>
      <c r="AP990" s="2"/>
      <c r="AQ990" s="6">
        <v>24</v>
      </c>
      <c r="AS990" s="6">
        <v>8</v>
      </c>
      <c r="AT990" s="2"/>
      <c r="AU990" s="2"/>
      <c r="AV990" s="2"/>
      <c r="AW990" s="2"/>
      <c r="AX990" s="2">
        <v>90</v>
      </c>
      <c r="AY990" s="2" t="s">
        <v>3040</v>
      </c>
      <c r="AZ990" s="2" t="s">
        <v>3045</v>
      </c>
      <c r="BA990" s="22" t="s">
        <v>949</v>
      </c>
      <c r="BB990" s="2"/>
      <c r="BC990" s="2"/>
      <c r="BD990" s="2"/>
      <c r="BF990" s="8"/>
      <c r="BG990" s="8"/>
      <c r="BH990" s="8"/>
      <c r="BI990" s="8"/>
      <c r="BJ990" s="8"/>
      <c r="BK990" s="2"/>
      <c r="BL990" s="2"/>
      <c r="BM990" s="2"/>
      <c r="BN990" s="2"/>
      <c r="BO990" s="2"/>
      <c r="BP990" s="22"/>
      <c r="BQ990" s="10"/>
      <c r="BR990" s="2"/>
      <c r="BS990" s="2"/>
      <c r="BT990" s="2"/>
      <c r="BU990" s="2"/>
      <c r="BV990" s="2"/>
      <c r="BW990" s="2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</row>
    <row r="991" spans="1:227" s="6" customFormat="1">
      <c r="A991" s="20" t="s">
        <v>142</v>
      </c>
      <c r="B991" s="17" t="s">
        <v>145</v>
      </c>
      <c r="C991" s="49" t="s">
        <v>129</v>
      </c>
      <c r="D991" s="6" t="s">
        <v>2943</v>
      </c>
      <c r="E991" s="6" t="s">
        <v>2988</v>
      </c>
      <c r="F991" s="14">
        <v>42012</v>
      </c>
      <c r="G991" s="2"/>
      <c r="H991" s="22"/>
      <c r="I991" s="2"/>
      <c r="J991" s="2"/>
      <c r="K991" s="13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5"/>
      <c r="AE991" s="2"/>
      <c r="AF991" s="2"/>
      <c r="AG991" s="1"/>
      <c r="AH991" s="2"/>
      <c r="AL991" s="21"/>
      <c r="AM991" s="2"/>
      <c r="AN991" s="2"/>
      <c r="AO991" s="2"/>
      <c r="AP991" s="2"/>
      <c r="AQ991" s="6">
        <v>24</v>
      </c>
      <c r="AS991" s="6">
        <v>8</v>
      </c>
      <c r="AT991" s="2"/>
      <c r="AU991" s="2"/>
      <c r="AV991" s="2"/>
      <c r="AW991" s="2"/>
      <c r="AX991" s="2">
        <v>140</v>
      </c>
      <c r="AY991" s="2" t="s">
        <v>3040</v>
      </c>
      <c r="AZ991" s="2" t="s">
        <v>3046</v>
      </c>
      <c r="BA991" s="22" t="s">
        <v>949</v>
      </c>
      <c r="BB991" s="2"/>
      <c r="BC991" s="2"/>
      <c r="BD991" s="2"/>
      <c r="BF991" s="8"/>
      <c r="BG991" s="8"/>
      <c r="BH991" s="8"/>
      <c r="BI991" s="8"/>
      <c r="BJ991" s="8"/>
      <c r="BK991" s="2"/>
      <c r="BL991" s="2"/>
      <c r="BM991" s="2"/>
      <c r="BN991" s="2"/>
      <c r="BO991" s="2"/>
      <c r="BP991" s="22"/>
      <c r="BQ991" s="10"/>
      <c r="BR991" s="2"/>
      <c r="BS991" s="2"/>
      <c r="BT991" s="2"/>
      <c r="BU991" s="2"/>
      <c r="BV991" s="2"/>
      <c r="BW991" s="2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</row>
    <row r="992" spans="1:227" s="6" customFormat="1">
      <c r="A992" s="20" t="s">
        <v>142</v>
      </c>
      <c r="B992" s="17" t="s">
        <v>145</v>
      </c>
      <c r="C992" s="49" t="s">
        <v>129</v>
      </c>
      <c r="D992" s="6" t="s">
        <v>2943</v>
      </c>
      <c r="E992" s="6" t="s">
        <v>2989</v>
      </c>
      <c r="F992" s="14">
        <v>42020</v>
      </c>
      <c r="G992" s="2"/>
      <c r="H992" s="22"/>
      <c r="I992" s="2"/>
      <c r="J992" s="2"/>
      <c r="K992" s="13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5"/>
      <c r="AE992" s="2"/>
      <c r="AF992" s="2"/>
      <c r="AG992" s="1"/>
      <c r="AH992" s="2"/>
      <c r="AL992" s="21"/>
      <c r="AM992" s="2"/>
      <c r="AN992" s="2"/>
      <c r="AO992" s="2"/>
      <c r="AP992" s="2"/>
      <c r="AQ992" s="6">
        <v>24</v>
      </c>
      <c r="AS992" s="6">
        <v>20</v>
      </c>
      <c r="AT992" s="2"/>
      <c r="AU992" s="2"/>
      <c r="AV992" s="2"/>
      <c r="AW992" s="2"/>
      <c r="AX992" s="2">
        <v>180</v>
      </c>
      <c r="AY992" s="2" t="s">
        <v>3040</v>
      </c>
      <c r="AZ992" s="2" t="s">
        <v>3047</v>
      </c>
      <c r="BA992" s="22" t="s">
        <v>949</v>
      </c>
      <c r="BB992" s="2"/>
      <c r="BC992" s="2"/>
      <c r="BD992" s="2"/>
      <c r="BF992" s="8"/>
      <c r="BG992" s="8"/>
      <c r="BH992" s="8"/>
      <c r="BI992" s="8"/>
      <c r="BJ992" s="8"/>
      <c r="BK992" s="2"/>
      <c r="BL992" s="2"/>
      <c r="BM992" s="2"/>
      <c r="BN992" s="2"/>
      <c r="BO992" s="2"/>
      <c r="BP992" s="22"/>
      <c r="BQ992" s="10"/>
      <c r="BR992" s="2"/>
      <c r="BS992" s="2"/>
      <c r="BT992" s="2"/>
      <c r="BU992" s="2"/>
      <c r="BV992" s="2"/>
      <c r="BW992" s="2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</row>
    <row r="993" spans="1:227" s="6" customFormat="1">
      <c r="A993" s="20" t="s">
        <v>142</v>
      </c>
      <c r="B993" s="17" t="s">
        <v>145</v>
      </c>
      <c r="C993" s="49" t="s">
        <v>129</v>
      </c>
      <c r="D993" s="6" t="s">
        <v>2943</v>
      </c>
      <c r="E993" s="6" t="s">
        <v>2990</v>
      </c>
      <c r="F993" s="14">
        <v>42021</v>
      </c>
      <c r="G993" s="2"/>
      <c r="H993" s="22"/>
      <c r="I993" s="2"/>
      <c r="J993" s="2"/>
      <c r="K993" s="13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5"/>
      <c r="AE993" s="2"/>
      <c r="AF993" s="2"/>
      <c r="AG993" s="1"/>
      <c r="AH993" s="2"/>
      <c r="AL993" s="21"/>
      <c r="AM993" s="2"/>
      <c r="AN993" s="2"/>
      <c r="AO993" s="2"/>
      <c r="AP993" s="2"/>
      <c r="AQ993" s="6">
        <v>36</v>
      </c>
      <c r="AS993" s="6">
        <v>20</v>
      </c>
      <c r="AT993" s="2"/>
      <c r="AU993" s="2"/>
      <c r="AV993" s="2"/>
      <c r="AW993" s="2"/>
      <c r="AX993" s="2">
        <v>154</v>
      </c>
      <c r="AY993" s="2" t="s">
        <v>3040</v>
      </c>
      <c r="AZ993" s="2" t="s">
        <v>3048</v>
      </c>
      <c r="BA993" s="22" t="s">
        <v>949</v>
      </c>
      <c r="BB993" s="2"/>
      <c r="BC993" s="2"/>
      <c r="BD993" s="2"/>
      <c r="BF993" s="8"/>
      <c r="BG993" s="8"/>
      <c r="BH993" s="8"/>
      <c r="BI993" s="8"/>
      <c r="BJ993" s="8"/>
      <c r="BK993" s="2"/>
      <c r="BL993" s="2"/>
      <c r="BM993" s="2"/>
      <c r="BN993" s="2"/>
      <c r="BO993" s="2"/>
      <c r="BP993" s="22"/>
      <c r="BQ993" s="10"/>
      <c r="BR993" s="2"/>
      <c r="BS993" s="2"/>
      <c r="BT993" s="2"/>
      <c r="BU993" s="2"/>
      <c r="BV993" s="2"/>
      <c r="BW993" s="2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</row>
    <row r="994" spans="1:227" s="6" customFormat="1">
      <c r="A994" s="20" t="s">
        <v>142</v>
      </c>
      <c r="B994" s="17" t="s">
        <v>145</v>
      </c>
      <c r="C994" s="49" t="s">
        <v>129</v>
      </c>
      <c r="D994" s="6" t="s">
        <v>2943</v>
      </c>
      <c r="E994" s="6" t="s">
        <v>2991</v>
      </c>
      <c r="F994" s="14">
        <v>51031</v>
      </c>
      <c r="G994" s="2"/>
      <c r="H994" s="22"/>
      <c r="I994" s="2"/>
      <c r="J994" s="2"/>
      <c r="K994" s="13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5"/>
      <c r="AE994" s="2"/>
      <c r="AF994" s="2"/>
      <c r="AG994" s="1"/>
      <c r="AH994" s="2"/>
      <c r="AL994" s="21"/>
      <c r="AM994" s="2"/>
      <c r="AN994" s="2"/>
      <c r="AO994" s="2"/>
      <c r="AP994" s="2"/>
      <c r="AQ994" s="6">
        <v>36</v>
      </c>
      <c r="AS994" s="6">
        <v>30</v>
      </c>
      <c r="AT994" s="2"/>
      <c r="AU994" s="2"/>
      <c r="AV994" s="2"/>
      <c r="AW994" s="2"/>
      <c r="AX994" s="2">
        <v>370</v>
      </c>
      <c r="AY994" s="2" t="s">
        <v>3040</v>
      </c>
      <c r="AZ994" s="2" t="s">
        <v>3049</v>
      </c>
      <c r="BA994" s="22" t="s">
        <v>949</v>
      </c>
      <c r="BB994" s="2"/>
      <c r="BC994" s="2"/>
      <c r="BD994" s="2"/>
      <c r="BF994" s="8"/>
      <c r="BG994" s="8"/>
      <c r="BH994" s="8"/>
      <c r="BI994" s="8"/>
      <c r="BJ994" s="8"/>
      <c r="BK994" s="2"/>
      <c r="BL994" s="2"/>
      <c r="BM994" s="2"/>
      <c r="BN994" s="2"/>
      <c r="BO994" s="2"/>
      <c r="BP994" s="22"/>
      <c r="BQ994" s="10"/>
      <c r="BR994" s="2"/>
      <c r="BS994" s="2"/>
      <c r="BT994" s="2"/>
      <c r="BU994" s="2"/>
      <c r="BV994" s="2"/>
      <c r="BW994" s="2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</row>
    <row r="995" spans="1:227" s="6" customFormat="1">
      <c r="A995" s="20" t="s">
        <v>142</v>
      </c>
      <c r="B995" s="17" t="s">
        <v>145</v>
      </c>
      <c r="C995" s="49" t="s">
        <v>129</v>
      </c>
      <c r="D995" s="6" t="s">
        <v>2943</v>
      </c>
      <c r="E995" s="6" t="s">
        <v>2992</v>
      </c>
      <c r="F995" s="14">
        <v>51034</v>
      </c>
      <c r="G995" s="2"/>
      <c r="H995" s="22"/>
      <c r="I995" s="2"/>
      <c r="J995" s="2"/>
      <c r="K995" s="13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5"/>
      <c r="AE995" s="2"/>
      <c r="AF995" s="2"/>
      <c r="AG995" s="1"/>
      <c r="AH995" s="2"/>
      <c r="AL995" s="21"/>
      <c r="AM995" s="2"/>
      <c r="AN995" s="2"/>
      <c r="AO995" s="2"/>
      <c r="AP995" s="2"/>
      <c r="AQ995" s="6">
        <v>48</v>
      </c>
      <c r="AR995" s="6">
        <v>12</v>
      </c>
      <c r="AS995" s="6">
        <v>30</v>
      </c>
      <c r="AT995" s="2"/>
      <c r="AU995" s="2"/>
      <c r="AV995" s="2"/>
      <c r="AW995" s="2"/>
      <c r="AX995" s="2">
        <v>450</v>
      </c>
      <c r="AY995" s="2"/>
      <c r="AZ995" s="2" t="s">
        <v>3050</v>
      </c>
      <c r="BA995" s="22" t="s">
        <v>949</v>
      </c>
      <c r="BB995" s="2"/>
      <c r="BC995" s="2"/>
      <c r="BD995" s="2"/>
      <c r="BF995" s="8"/>
      <c r="BG995" s="8"/>
      <c r="BH995" s="8"/>
      <c r="BI995" s="8"/>
      <c r="BJ995" s="8"/>
      <c r="BK995" s="2"/>
      <c r="BL995" s="2"/>
      <c r="BM995" s="2"/>
      <c r="BN995" s="2"/>
      <c r="BO995" s="2"/>
      <c r="BP995" s="22"/>
      <c r="BQ995" s="10"/>
      <c r="BR995" s="2"/>
      <c r="BS995" s="2"/>
      <c r="BT995" s="2"/>
      <c r="BU995" s="2"/>
      <c r="BV995" s="2"/>
      <c r="BW995" s="2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</row>
    <row r="996" spans="1:227" s="6" customFormat="1">
      <c r="A996" s="20" t="s">
        <v>142</v>
      </c>
      <c r="B996" s="17" t="s">
        <v>145</v>
      </c>
      <c r="C996" s="49" t="s">
        <v>129</v>
      </c>
      <c r="D996" s="6" t="s">
        <v>2943</v>
      </c>
      <c r="E996" s="6" t="s">
        <v>2993</v>
      </c>
      <c r="F996" s="14">
        <v>63310</v>
      </c>
      <c r="G996" s="2"/>
      <c r="H996" s="22"/>
      <c r="I996" s="2"/>
      <c r="J996" s="2"/>
      <c r="K996" s="13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5"/>
      <c r="AE996" s="2"/>
      <c r="AF996" s="2"/>
      <c r="AG996" s="1"/>
      <c r="AH996" s="2"/>
      <c r="AL996" s="21"/>
      <c r="AM996" s="2"/>
      <c r="AN996" s="2"/>
      <c r="AO996" s="2"/>
      <c r="AP996" s="2"/>
      <c r="AQ996" s="6">
        <v>12</v>
      </c>
      <c r="AS996" s="6">
        <v>10</v>
      </c>
      <c r="AT996" s="2"/>
      <c r="AU996" s="2"/>
      <c r="AV996" s="2"/>
      <c r="AW996" s="2"/>
      <c r="AX996" s="2">
        <v>170</v>
      </c>
      <c r="AY996" s="2"/>
      <c r="AZ996" s="2" t="s">
        <v>3051</v>
      </c>
      <c r="BA996" s="22" t="s">
        <v>949</v>
      </c>
      <c r="BB996" s="2"/>
      <c r="BC996" s="2"/>
      <c r="BD996" s="2"/>
      <c r="BF996" s="8"/>
      <c r="BG996" s="8"/>
      <c r="BH996" s="8"/>
      <c r="BI996" s="8"/>
      <c r="BJ996" s="8"/>
      <c r="BK996" s="2"/>
      <c r="BL996" s="2"/>
      <c r="BM996" s="2"/>
      <c r="BN996" s="2"/>
      <c r="BO996" s="2"/>
      <c r="BP996" s="22"/>
      <c r="BQ996" s="10"/>
      <c r="BR996" s="2"/>
      <c r="BS996" s="2"/>
      <c r="BT996" s="2"/>
      <c r="BU996" s="2"/>
      <c r="BV996" s="2"/>
      <c r="BW996" s="2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</row>
    <row r="997" spans="1:227" s="6" customFormat="1">
      <c r="A997" s="20" t="s">
        <v>142</v>
      </c>
      <c r="B997" s="17" t="s">
        <v>145</v>
      </c>
      <c r="C997" s="49" t="s">
        <v>129</v>
      </c>
      <c r="D997" s="6" t="s">
        <v>2943</v>
      </c>
      <c r="E997" s="6" t="s">
        <v>2994</v>
      </c>
      <c r="F997" s="14">
        <v>63315</v>
      </c>
      <c r="G997" s="2"/>
      <c r="H997" s="22"/>
      <c r="I997" s="2"/>
      <c r="J997" s="2"/>
      <c r="K997" s="13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5"/>
      <c r="AE997" s="2"/>
      <c r="AF997" s="2"/>
      <c r="AG997" s="1"/>
      <c r="AH997" s="2"/>
      <c r="AL997" s="21"/>
      <c r="AM997" s="2"/>
      <c r="AN997" s="2"/>
      <c r="AO997" s="2"/>
      <c r="AP997" s="2"/>
      <c r="AQ997" s="6">
        <v>12</v>
      </c>
      <c r="AS997" s="6">
        <v>15</v>
      </c>
      <c r="AT997" s="2"/>
      <c r="AU997" s="2"/>
      <c r="AV997" s="2"/>
      <c r="AW997" s="2"/>
      <c r="AX997" s="2">
        <v>180</v>
      </c>
      <c r="AY997" s="2"/>
      <c r="AZ997" s="2" t="s">
        <v>3052</v>
      </c>
      <c r="BA997" s="22" t="s">
        <v>949</v>
      </c>
      <c r="BB997" s="2"/>
      <c r="BC997" s="2"/>
      <c r="BD997" s="2"/>
      <c r="BF997" s="8"/>
      <c r="BG997" s="8"/>
      <c r="BH997" s="8"/>
      <c r="BI997" s="8"/>
      <c r="BJ997" s="8"/>
      <c r="BK997" s="2"/>
      <c r="BL997" s="2"/>
      <c r="BM997" s="2"/>
      <c r="BN997" s="2"/>
      <c r="BO997" s="2"/>
      <c r="BP997" s="22"/>
      <c r="BQ997" s="10"/>
      <c r="BR997" s="2"/>
      <c r="BS997" s="2"/>
      <c r="BT997" s="2"/>
      <c r="BU997" s="2"/>
      <c r="BV997" s="2"/>
      <c r="BW997" s="2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</row>
    <row r="998" spans="1:227" s="6" customFormat="1">
      <c r="A998" s="20" t="s">
        <v>142</v>
      </c>
      <c r="B998" s="17" t="s">
        <v>145</v>
      </c>
      <c r="C998" s="49" t="s">
        <v>129</v>
      </c>
      <c r="D998" s="6" t="s">
        <v>2943</v>
      </c>
      <c r="E998" s="6" t="s">
        <v>2995</v>
      </c>
      <c r="F998" s="14">
        <v>63320</v>
      </c>
      <c r="G998" s="2"/>
      <c r="H998" s="22"/>
      <c r="I998" s="2"/>
      <c r="J998" s="2"/>
      <c r="K998" s="13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5"/>
      <c r="AE998" s="2"/>
      <c r="AF998" s="2"/>
      <c r="AG998" s="1"/>
      <c r="AH998" s="2"/>
      <c r="AL998" s="21"/>
      <c r="AM998" s="2"/>
      <c r="AN998" s="2"/>
      <c r="AO998" s="2"/>
      <c r="AP998" s="2"/>
      <c r="AQ998" s="6">
        <v>12</v>
      </c>
      <c r="AS998" s="6">
        <v>20</v>
      </c>
      <c r="AT998" s="2"/>
      <c r="AU998" s="2"/>
      <c r="AV998" s="2"/>
      <c r="AW998" s="2"/>
      <c r="AX998" s="2">
        <v>265</v>
      </c>
      <c r="AY998" s="2"/>
      <c r="AZ998" s="2" t="s">
        <v>3053</v>
      </c>
      <c r="BA998" s="22" t="s">
        <v>949</v>
      </c>
      <c r="BB998" s="2"/>
      <c r="BC998" s="2"/>
      <c r="BD998" s="2"/>
      <c r="BF998" s="8"/>
      <c r="BG998" s="8"/>
      <c r="BH998" s="8"/>
      <c r="BI998" s="8"/>
      <c r="BJ998" s="8"/>
      <c r="BK998" s="2"/>
      <c r="BL998" s="2"/>
      <c r="BM998" s="2"/>
      <c r="BN998" s="2"/>
      <c r="BO998" s="2"/>
      <c r="BP998" s="22"/>
      <c r="BQ998" s="10"/>
      <c r="BR998" s="2"/>
      <c r="BS998" s="2"/>
      <c r="BT998" s="2"/>
      <c r="BU998" s="2"/>
      <c r="BV998" s="2"/>
      <c r="BW998" s="2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</row>
    <row r="999" spans="1:227" s="6" customFormat="1">
      <c r="A999" s="20" t="s">
        <v>142</v>
      </c>
      <c r="B999" s="17" t="s">
        <v>145</v>
      </c>
      <c r="C999" s="49" t="s">
        <v>129</v>
      </c>
      <c r="D999" s="6" t="s">
        <v>2943</v>
      </c>
      <c r="E999" s="6" t="s">
        <v>2996</v>
      </c>
      <c r="F999" s="14">
        <v>63341</v>
      </c>
      <c r="G999" s="2"/>
      <c r="H999" s="22"/>
      <c r="I999" s="2"/>
      <c r="J999" s="2"/>
      <c r="K999" s="13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5"/>
      <c r="AE999" s="2"/>
      <c r="AF999" s="2"/>
      <c r="AG999" s="1"/>
      <c r="AH999" s="2"/>
      <c r="AL999" s="21"/>
      <c r="AM999" s="2"/>
      <c r="AN999" s="2"/>
      <c r="AO999" s="2"/>
      <c r="AP999" s="2"/>
      <c r="AQ999" s="6">
        <v>12</v>
      </c>
      <c r="AS999" s="6">
        <v>40</v>
      </c>
      <c r="AT999" s="2"/>
      <c r="AU999" s="2"/>
      <c r="AV999" s="2"/>
      <c r="AW999" s="2"/>
      <c r="AX999" s="2">
        <v>323</v>
      </c>
      <c r="AY999" s="2"/>
      <c r="AZ999" s="2" t="s">
        <v>3054</v>
      </c>
      <c r="BA999" s="22" t="s">
        <v>949</v>
      </c>
      <c r="BB999" s="2"/>
      <c r="BC999" s="2"/>
      <c r="BD999" s="2"/>
      <c r="BF999" s="8"/>
      <c r="BG999" s="8"/>
      <c r="BH999" s="8"/>
      <c r="BI999" s="8"/>
      <c r="BJ999" s="8"/>
      <c r="BK999" s="2"/>
      <c r="BL999" s="2"/>
      <c r="BM999" s="2"/>
      <c r="BN999" s="2"/>
      <c r="BO999" s="2"/>
      <c r="BP999" s="22"/>
      <c r="BQ999" s="10"/>
      <c r="BR999" s="2"/>
      <c r="BS999" s="2"/>
      <c r="BT999" s="2"/>
      <c r="BU999" s="2"/>
      <c r="BV999" s="2"/>
      <c r="BW999" s="2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</row>
    <row r="1000" spans="1:227" s="6" customFormat="1">
      <c r="A1000" s="20" t="s">
        <v>142</v>
      </c>
      <c r="B1000" s="17" t="s">
        <v>145</v>
      </c>
      <c r="C1000" s="49" t="s">
        <v>129</v>
      </c>
      <c r="D1000" s="6" t="s">
        <v>2943</v>
      </c>
      <c r="E1000" s="6" t="s">
        <v>2997</v>
      </c>
      <c r="F1000" s="14">
        <v>63550</v>
      </c>
      <c r="G1000" s="2"/>
      <c r="H1000" s="22"/>
      <c r="I1000" s="2"/>
      <c r="J1000" s="2"/>
      <c r="K1000" s="13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5"/>
      <c r="AE1000" s="2"/>
      <c r="AF1000" s="2"/>
      <c r="AG1000" s="1"/>
      <c r="AH1000" s="2"/>
      <c r="AL1000" s="21"/>
      <c r="AM1000" s="2"/>
      <c r="AN1000" s="2"/>
      <c r="AO1000" s="2"/>
      <c r="AP1000" s="2"/>
      <c r="AQ1000" s="6">
        <v>12</v>
      </c>
      <c r="AS1000" s="6">
        <v>50</v>
      </c>
      <c r="AT1000" s="2"/>
      <c r="AU1000" s="2"/>
      <c r="AV1000" s="2"/>
      <c r="AW1000" s="2"/>
      <c r="AX1000" s="2">
        <v>613</v>
      </c>
      <c r="AY1000" s="2"/>
      <c r="AZ1000" s="2" t="s">
        <v>3055</v>
      </c>
      <c r="BA1000" s="22" t="s">
        <v>949</v>
      </c>
      <c r="BB1000" s="2"/>
      <c r="BC1000" s="2"/>
      <c r="BD1000" s="2"/>
      <c r="BF1000" s="8"/>
      <c r="BG1000" s="8"/>
      <c r="BH1000" s="8"/>
      <c r="BI1000" s="8"/>
      <c r="BJ1000" s="8"/>
      <c r="BK1000" s="2"/>
      <c r="BL1000" s="2"/>
      <c r="BM1000" s="2"/>
      <c r="BN1000" s="2"/>
      <c r="BO1000" s="2"/>
      <c r="BP1000" s="22"/>
      <c r="BQ1000" s="10"/>
      <c r="BR1000" s="2"/>
      <c r="BS1000" s="2"/>
      <c r="BT1000" s="2"/>
      <c r="BU1000" s="2"/>
      <c r="BV1000" s="2"/>
      <c r="BW1000" s="2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</row>
    <row r="1001" spans="1:227" s="6" customFormat="1">
      <c r="A1001" s="20" t="s">
        <v>142</v>
      </c>
      <c r="B1001" s="17" t="s">
        <v>145</v>
      </c>
      <c r="C1001" s="49" t="s">
        <v>129</v>
      </c>
      <c r="D1001" s="6" t="s">
        <v>2943</v>
      </c>
      <c r="E1001" s="6" t="s">
        <v>2998</v>
      </c>
      <c r="F1001" s="14">
        <v>63730</v>
      </c>
      <c r="G1001" s="2"/>
      <c r="H1001" s="22"/>
      <c r="I1001" s="2"/>
      <c r="J1001" s="2"/>
      <c r="K1001" s="13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5"/>
      <c r="AE1001" s="2"/>
      <c r="AF1001" s="2"/>
      <c r="AG1001" s="1"/>
      <c r="AH1001" s="2"/>
      <c r="AL1001" s="21"/>
      <c r="AM1001" s="2"/>
      <c r="AN1001" s="2"/>
      <c r="AO1001" s="2"/>
      <c r="AP1001" s="2"/>
      <c r="AQ1001" s="6">
        <v>24</v>
      </c>
      <c r="AS1001" s="6">
        <v>30</v>
      </c>
      <c r="AT1001" s="2"/>
      <c r="AU1001" s="2"/>
      <c r="AV1001" s="2"/>
      <c r="AW1001" s="2"/>
      <c r="AX1001" s="2">
        <v>718</v>
      </c>
      <c r="AY1001" s="2"/>
      <c r="AZ1001" s="2" t="s">
        <v>3056</v>
      </c>
      <c r="BA1001" s="22" t="s">
        <v>949</v>
      </c>
      <c r="BB1001" s="2"/>
      <c r="BC1001" s="2"/>
      <c r="BD1001" s="2"/>
      <c r="BF1001" s="8"/>
      <c r="BG1001" s="8"/>
      <c r="BH1001" s="8"/>
      <c r="BI1001" s="8"/>
      <c r="BJ1001" s="8"/>
      <c r="BK1001" s="2"/>
      <c r="BL1001" s="2"/>
      <c r="BM1001" s="2"/>
      <c r="BN1001" s="2"/>
      <c r="BO1001" s="2"/>
      <c r="BP1001" s="22"/>
      <c r="BQ1001" s="10"/>
      <c r="BR1001" s="2"/>
      <c r="BS1001" s="2"/>
      <c r="BT1001" s="2"/>
      <c r="BU1001" s="2"/>
      <c r="BV1001" s="2"/>
      <c r="BW1001" s="2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</row>
    <row r="1002" spans="1:227" s="6" customFormat="1">
      <c r="A1002" s="20" t="s">
        <v>142</v>
      </c>
      <c r="B1002" s="17" t="s">
        <v>145</v>
      </c>
      <c r="C1002" s="49" t="s">
        <v>129</v>
      </c>
      <c r="D1002" s="6" t="s">
        <v>2943</v>
      </c>
      <c r="E1002" s="6" t="s">
        <v>2999</v>
      </c>
      <c r="F1002" s="14">
        <v>5503</v>
      </c>
      <c r="G1002" s="2"/>
      <c r="H1002" s="22"/>
      <c r="I1002" s="2"/>
      <c r="J1002" s="2"/>
      <c r="K1002" s="13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5"/>
      <c r="AE1002" s="2"/>
      <c r="AF1002" s="2"/>
      <c r="AG1002" s="1"/>
      <c r="AH1002" s="2"/>
      <c r="AL1002" s="21"/>
      <c r="AM1002" s="2"/>
      <c r="AN1002" s="2"/>
      <c r="AO1002" s="2"/>
      <c r="AP1002" s="2"/>
      <c r="AQ1002" s="6">
        <v>24</v>
      </c>
      <c r="AR1002" s="6">
        <v>12</v>
      </c>
      <c r="AS1002" s="6">
        <v>40</v>
      </c>
      <c r="AT1002" s="2"/>
      <c r="AU1002" s="2"/>
      <c r="AV1002" s="2"/>
      <c r="AW1002" s="2"/>
      <c r="AX1002" s="2"/>
      <c r="AY1002" s="2"/>
      <c r="AZ1002" s="2" t="s">
        <v>3057</v>
      </c>
      <c r="BA1002" s="22" t="s">
        <v>949</v>
      </c>
      <c r="BB1002" s="2"/>
      <c r="BC1002" s="2"/>
      <c r="BD1002" s="2"/>
      <c r="BF1002" s="8"/>
      <c r="BG1002" s="8"/>
      <c r="BH1002" s="8"/>
      <c r="BI1002" s="8"/>
      <c r="BJ1002" s="8"/>
      <c r="BK1002" s="2"/>
      <c r="BL1002" s="2"/>
      <c r="BM1002" s="2"/>
      <c r="BN1002" s="2"/>
      <c r="BO1002" s="2"/>
      <c r="BP1002" s="22"/>
      <c r="BQ1002" s="10"/>
      <c r="BR1002" s="2"/>
      <c r="BS1002" s="2"/>
      <c r="BT1002" s="2"/>
      <c r="BU1002" s="2"/>
      <c r="BV1002" s="2"/>
      <c r="BW1002" s="2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</row>
    <row r="1003" spans="1:227" s="6" customFormat="1">
      <c r="A1003" s="20" t="s">
        <v>142</v>
      </c>
      <c r="B1003" s="17" t="s">
        <v>145</v>
      </c>
      <c r="C1003" s="49" t="s">
        <v>129</v>
      </c>
      <c r="D1003" s="6" t="s">
        <v>2943</v>
      </c>
      <c r="E1003" s="6" t="s">
        <v>3000</v>
      </c>
      <c r="F1003" s="14">
        <v>5514</v>
      </c>
      <c r="G1003" s="2"/>
      <c r="H1003" s="22"/>
      <c r="I1003" s="2"/>
      <c r="J1003" s="2"/>
      <c r="K1003" s="13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5"/>
      <c r="AE1003" s="2"/>
      <c r="AF1003" s="2"/>
      <c r="AG1003" s="1"/>
      <c r="AH1003" s="2"/>
      <c r="AL1003" s="21"/>
      <c r="AM1003" s="2"/>
      <c r="AN1003" s="2"/>
      <c r="AO1003" s="2"/>
      <c r="AP1003" s="2"/>
      <c r="AQ1003" s="6">
        <v>24</v>
      </c>
      <c r="AS1003" s="6" t="s">
        <v>3014</v>
      </c>
      <c r="AT1003" s="2"/>
      <c r="AU1003" s="2"/>
      <c r="AV1003" s="2"/>
      <c r="AW1003" s="2"/>
      <c r="AX1003" s="2">
        <v>420</v>
      </c>
      <c r="AY1003" s="2"/>
      <c r="AZ1003" s="2" t="s">
        <v>3058</v>
      </c>
      <c r="BA1003" s="22" t="s">
        <v>949</v>
      </c>
      <c r="BB1003" s="2"/>
      <c r="BC1003" s="2"/>
      <c r="BD1003" s="2"/>
      <c r="BF1003" s="8"/>
      <c r="BG1003" s="8"/>
      <c r="BH1003" s="8"/>
      <c r="BI1003" s="8"/>
      <c r="BJ1003" s="8"/>
      <c r="BK1003" s="2"/>
      <c r="BL1003" s="2"/>
      <c r="BM1003" s="2"/>
      <c r="BN1003" s="2"/>
      <c r="BO1003" s="2"/>
      <c r="BP1003" s="22"/>
      <c r="BQ1003" s="10"/>
      <c r="BR1003" s="2"/>
      <c r="BS1003" s="2"/>
      <c r="BT1003" s="2"/>
      <c r="BU1003" s="2"/>
      <c r="BV1003" s="2"/>
      <c r="BW1003" s="2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</row>
    <row r="1004" spans="1:227" s="6" customFormat="1">
      <c r="A1004" s="20" t="s">
        <v>142</v>
      </c>
      <c r="B1004" s="17" t="s">
        <v>145</v>
      </c>
      <c r="C1004" s="49" t="s">
        <v>129</v>
      </c>
      <c r="D1004" s="6" t="s">
        <v>2944</v>
      </c>
      <c r="F1004" s="14" t="s">
        <v>3001</v>
      </c>
      <c r="G1004" s="2"/>
      <c r="H1004" s="22"/>
      <c r="I1004" s="2"/>
      <c r="J1004" s="2"/>
      <c r="K1004" s="13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5"/>
      <c r="AE1004" s="2"/>
      <c r="AF1004" s="2"/>
      <c r="AG1004" s="1"/>
      <c r="AH1004" s="2"/>
      <c r="AL1004" s="21"/>
      <c r="AM1004" s="2"/>
      <c r="AN1004" s="2"/>
      <c r="AO1004" s="2"/>
      <c r="AP1004" s="2"/>
      <c r="AQ1004" s="139"/>
      <c r="AR1004" s="139"/>
      <c r="AS1004" s="139">
        <v>10</v>
      </c>
      <c r="AT1004" s="2"/>
      <c r="AU1004" s="2"/>
      <c r="AV1004" s="2"/>
      <c r="AW1004" s="2"/>
      <c r="AX1004" s="2"/>
      <c r="AY1004" s="2"/>
      <c r="AZ1004" s="2" t="s">
        <v>3059</v>
      </c>
      <c r="BA1004" s="22" t="s">
        <v>949</v>
      </c>
      <c r="BB1004" s="2"/>
      <c r="BC1004" s="2"/>
      <c r="BD1004" s="2"/>
      <c r="BE1004" s="6" t="s">
        <v>3072</v>
      </c>
      <c r="BF1004" s="8"/>
      <c r="BG1004" s="8"/>
      <c r="BH1004" s="8"/>
      <c r="BI1004" s="8"/>
      <c r="BJ1004" s="8"/>
      <c r="BK1004" s="2"/>
      <c r="BL1004" s="2"/>
      <c r="BM1004" s="2"/>
      <c r="BN1004" s="2"/>
      <c r="BO1004" s="2"/>
      <c r="BP1004" s="22"/>
      <c r="BQ1004" s="10"/>
      <c r="BR1004" s="2"/>
      <c r="BS1004" s="2"/>
      <c r="BT1004" s="2"/>
      <c r="BU1004" s="2"/>
      <c r="BV1004" s="2"/>
      <c r="BW1004" s="2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</row>
    <row r="1005" spans="1:227" s="6" customFormat="1">
      <c r="A1005" s="20" t="s">
        <v>142</v>
      </c>
      <c r="B1005" s="17" t="s">
        <v>145</v>
      </c>
      <c r="C1005" s="49" t="s">
        <v>129</v>
      </c>
      <c r="D1005" s="6" t="s">
        <v>2945</v>
      </c>
      <c r="F1005" s="14" t="s">
        <v>3002</v>
      </c>
      <c r="G1005" s="2"/>
      <c r="H1005" s="22"/>
      <c r="I1005" s="2"/>
      <c r="J1005" s="2"/>
      <c r="K1005" s="13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5"/>
      <c r="AE1005" s="2"/>
      <c r="AF1005" s="2"/>
      <c r="AG1005" s="1"/>
      <c r="AH1005" s="2"/>
      <c r="AL1005" s="21"/>
      <c r="AM1005" s="2"/>
      <c r="AN1005" s="2"/>
      <c r="AO1005" s="2"/>
      <c r="AP1005" s="2"/>
      <c r="AQ1005" s="139">
        <v>24</v>
      </c>
      <c r="AR1005" s="139">
        <v>12</v>
      </c>
      <c r="AS1005" s="153" t="s">
        <v>3015</v>
      </c>
      <c r="AT1005" s="2"/>
      <c r="AU1005" s="2"/>
      <c r="AV1005" s="2"/>
      <c r="AW1005" s="2"/>
      <c r="AX1005" s="2">
        <v>157</v>
      </c>
      <c r="AY1005" s="2"/>
      <c r="AZ1005" s="2" t="s">
        <v>3060</v>
      </c>
      <c r="BA1005" s="22" t="s">
        <v>949</v>
      </c>
      <c r="BB1005" s="2"/>
      <c r="BC1005" s="2"/>
      <c r="BD1005" s="2"/>
      <c r="BF1005" s="8"/>
      <c r="BG1005" s="8"/>
      <c r="BH1005" s="8"/>
      <c r="BI1005" s="8"/>
      <c r="BJ1005" s="8"/>
      <c r="BK1005" s="2"/>
      <c r="BL1005" s="2"/>
      <c r="BM1005" s="2"/>
      <c r="BN1005" s="2"/>
      <c r="BO1005" s="2"/>
      <c r="BP1005" s="22"/>
      <c r="BQ1005" s="10"/>
      <c r="BR1005" s="2"/>
      <c r="BS1005" s="2"/>
      <c r="BT1005" s="2"/>
      <c r="BU1005" s="2"/>
      <c r="BV1005" s="2"/>
      <c r="BW1005" s="2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</row>
    <row r="1006" spans="1:227" s="6" customFormat="1">
      <c r="A1006" s="20" t="s">
        <v>142</v>
      </c>
      <c r="B1006" s="17" t="s">
        <v>145</v>
      </c>
      <c r="C1006" s="49" t="s">
        <v>129</v>
      </c>
      <c r="D1006" s="6" t="s">
        <v>2945</v>
      </c>
      <c r="E1006" s="6" t="s">
        <v>3003</v>
      </c>
      <c r="F1006" s="14" t="s">
        <v>3004</v>
      </c>
      <c r="G1006" s="2"/>
      <c r="H1006" s="22"/>
      <c r="I1006" s="2"/>
      <c r="J1006" s="2"/>
      <c r="K1006" s="13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5"/>
      <c r="AE1006" s="2"/>
      <c r="AF1006" s="2"/>
      <c r="AG1006" s="1"/>
      <c r="AH1006" s="2"/>
      <c r="AL1006" s="21"/>
      <c r="AM1006" s="2"/>
      <c r="AN1006" s="2"/>
      <c r="AO1006" s="2"/>
      <c r="AP1006" s="2"/>
      <c r="AQ1006" s="139">
        <v>24</v>
      </c>
      <c r="AR1006" s="139">
        <v>12</v>
      </c>
      <c r="AS1006" s="153" t="s">
        <v>3015</v>
      </c>
      <c r="AT1006" s="2"/>
      <c r="AU1006" s="2"/>
      <c r="AV1006" s="2"/>
      <c r="AW1006" s="2"/>
      <c r="AX1006" s="2">
        <v>148</v>
      </c>
      <c r="AY1006" s="2"/>
      <c r="AZ1006" s="2" t="s">
        <v>3061</v>
      </c>
      <c r="BA1006" s="22" t="s">
        <v>949</v>
      </c>
      <c r="BB1006" s="2"/>
      <c r="BC1006" s="2"/>
      <c r="BD1006" s="2"/>
      <c r="BF1006" s="8"/>
      <c r="BG1006" s="8"/>
      <c r="BH1006" s="8"/>
      <c r="BI1006" s="8"/>
      <c r="BJ1006" s="8"/>
      <c r="BK1006" s="2"/>
      <c r="BL1006" s="2"/>
      <c r="BM1006" s="2"/>
      <c r="BN1006" s="2"/>
      <c r="BO1006" s="2"/>
      <c r="BP1006" s="22"/>
      <c r="BQ1006" s="10"/>
      <c r="BR1006" s="2"/>
      <c r="BS1006" s="2"/>
      <c r="BT1006" s="2"/>
      <c r="BU1006" s="2"/>
      <c r="BV1006" s="2"/>
      <c r="BW1006" s="2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</row>
    <row r="1007" spans="1:227" s="6" customFormat="1">
      <c r="A1007" s="20" t="s">
        <v>142</v>
      </c>
      <c r="B1007" s="17" t="s">
        <v>145</v>
      </c>
      <c r="C1007" s="49" t="s">
        <v>129</v>
      </c>
      <c r="D1007" s="6" t="s">
        <v>2945</v>
      </c>
      <c r="E1007" s="6" t="s">
        <v>3005</v>
      </c>
      <c r="F1007" s="14" t="s">
        <v>3006</v>
      </c>
      <c r="G1007" s="2"/>
      <c r="H1007" s="22"/>
      <c r="I1007" s="2"/>
      <c r="J1007" s="2"/>
      <c r="K1007" s="13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5"/>
      <c r="AE1007" s="2"/>
      <c r="AF1007" s="2"/>
      <c r="AG1007" s="1"/>
      <c r="AH1007" s="2"/>
      <c r="AL1007" s="21"/>
      <c r="AM1007" s="2"/>
      <c r="AN1007" s="2"/>
      <c r="AO1007" s="2"/>
      <c r="AP1007" s="2"/>
      <c r="AQ1007" s="139"/>
      <c r="AR1007" s="139">
        <v>12</v>
      </c>
      <c r="AS1007" s="139" t="s">
        <v>3016</v>
      </c>
      <c r="AT1007" s="2"/>
      <c r="AU1007" s="2"/>
      <c r="AV1007" s="2"/>
      <c r="AW1007" s="2"/>
      <c r="AX1007" s="2">
        <v>100</v>
      </c>
      <c r="AY1007" s="2"/>
      <c r="AZ1007" s="2" t="s">
        <v>3062</v>
      </c>
      <c r="BA1007" s="22" t="s">
        <v>949</v>
      </c>
      <c r="BB1007" s="2"/>
      <c r="BC1007" s="2"/>
      <c r="BD1007" s="2"/>
      <c r="BF1007" s="8"/>
      <c r="BG1007" s="8"/>
      <c r="BH1007" s="8"/>
      <c r="BI1007" s="8"/>
      <c r="BJ1007" s="8"/>
      <c r="BK1007" s="2"/>
      <c r="BL1007" s="2"/>
      <c r="BM1007" s="2"/>
      <c r="BN1007" s="2"/>
      <c r="BO1007" s="2"/>
      <c r="BP1007" s="22"/>
      <c r="BQ1007" s="10"/>
      <c r="BR1007" s="2"/>
      <c r="BS1007" s="2"/>
      <c r="BT1007" s="2"/>
      <c r="BU1007" s="2"/>
      <c r="BV1007" s="2"/>
      <c r="BW1007" s="2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</row>
    <row r="1008" spans="1:227" s="6" customFormat="1">
      <c r="A1008" s="20" t="s">
        <v>142</v>
      </c>
      <c r="B1008" s="17" t="s">
        <v>145</v>
      </c>
      <c r="C1008" s="49" t="s">
        <v>129</v>
      </c>
      <c r="D1008" s="6" t="s">
        <v>2946</v>
      </c>
      <c r="F1008" s="14" t="s">
        <v>3007</v>
      </c>
      <c r="G1008" s="2"/>
      <c r="H1008" s="22"/>
      <c r="I1008" s="2"/>
      <c r="J1008" s="2"/>
      <c r="K1008" s="13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5"/>
      <c r="AE1008" s="2"/>
      <c r="AF1008" s="2"/>
      <c r="AG1008" s="1"/>
      <c r="AH1008" s="2"/>
      <c r="AL1008" s="21"/>
      <c r="AM1008" s="2"/>
      <c r="AN1008" s="2"/>
      <c r="AO1008" s="2"/>
      <c r="AP1008" s="2"/>
      <c r="AQ1008" s="6">
        <v>12</v>
      </c>
      <c r="AS1008" s="152">
        <v>3</v>
      </c>
      <c r="AT1008" s="2"/>
      <c r="AU1008" s="2"/>
      <c r="AV1008" s="2"/>
      <c r="AW1008" s="2"/>
      <c r="AX1008" s="2"/>
      <c r="AY1008" s="2"/>
      <c r="AZ1008" s="2" t="s">
        <v>3063</v>
      </c>
      <c r="BA1008" s="22" t="s">
        <v>949</v>
      </c>
      <c r="BB1008" s="2"/>
      <c r="BC1008" s="2"/>
      <c r="BD1008" s="2"/>
      <c r="BE1008" s="6" t="s">
        <v>3073</v>
      </c>
      <c r="BF1008" s="8"/>
      <c r="BG1008" s="8"/>
      <c r="BH1008" s="8"/>
      <c r="BI1008" s="8"/>
      <c r="BJ1008" s="8"/>
      <c r="BK1008" s="2"/>
      <c r="BL1008" s="2"/>
      <c r="BM1008" s="2"/>
      <c r="BN1008" s="2"/>
      <c r="BO1008" s="2"/>
      <c r="BP1008" s="22"/>
      <c r="BQ1008" s="10"/>
      <c r="BR1008" s="2"/>
      <c r="BS1008" s="2"/>
      <c r="BT1008" s="2"/>
      <c r="BU1008" s="2"/>
      <c r="BV1008" s="2"/>
      <c r="BW1008" s="2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</row>
    <row r="1009" spans="1:227" s="6" customFormat="1">
      <c r="A1009" s="20" t="s">
        <v>142</v>
      </c>
      <c r="B1009" s="17" t="s">
        <v>145</v>
      </c>
      <c r="C1009" s="49" t="s">
        <v>129</v>
      </c>
      <c r="D1009" s="6" t="s">
        <v>2946</v>
      </c>
      <c r="F1009" s="14" t="s">
        <v>3008</v>
      </c>
      <c r="G1009" s="2"/>
      <c r="H1009" s="22"/>
      <c r="I1009" s="2"/>
      <c r="J1009" s="2"/>
      <c r="K1009" s="13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5"/>
      <c r="AE1009" s="2"/>
      <c r="AF1009" s="2"/>
      <c r="AG1009" s="1"/>
      <c r="AH1009" s="2"/>
      <c r="AL1009" s="21"/>
      <c r="AM1009" s="2"/>
      <c r="AN1009" s="2"/>
      <c r="AO1009" s="2"/>
      <c r="AP1009" s="2"/>
      <c r="AQ1009" s="6">
        <v>36</v>
      </c>
      <c r="AS1009" s="152">
        <v>25</v>
      </c>
      <c r="AT1009" s="2"/>
      <c r="AU1009" s="2"/>
      <c r="AV1009" s="2"/>
      <c r="AW1009" s="2"/>
      <c r="AX1009" s="2"/>
      <c r="AY1009" s="2"/>
      <c r="AZ1009" s="2" t="s">
        <v>3064</v>
      </c>
      <c r="BA1009" s="22" t="s">
        <v>949</v>
      </c>
      <c r="BB1009" s="2"/>
      <c r="BC1009" s="2"/>
      <c r="BD1009" s="2"/>
      <c r="BE1009" s="6" t="s">
        <v>3074</v>
      </c>
      <c r="BF1009" s="8"/>
      <c r="BG1009" s="8"/>
      <c r="BH1009" s="8"/>
      <c r="BI1009" s="8"/>
      <c r="BJ1009" s="8"/>
      <c r="BK1009" s="2"/>
      <c r="BL1009" s="2"/>
      <c r="BM1009" s="2"/>
      <c r="BN1009" s="2"/>
      <c r="BO1009" s="2"/>
      <c r="BP1009" s="22"/>
      <c r="BQ1009" s="10"/>
      <c r="BR1009" s="2"/>
      <c r="BS1009" s="2"/>
      <c r="BT1009" s="2"/>
      <c r="BU1009" s="2"/>
      <c r="BV1009" s="2"/>
      <c r="BW1009" s="2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</row>
    <row r="1010" spans="1:227" s="6" customFormat="1">
      <c r="A1010" s="20" t="s">
        <v>142</v>
      </c>
      <c r="B1010" s="17" t="s">
        <v>145</v>
      </c>
      <c r="C1010" s="49" t="s">
        <v>129</v>
      </c>
      <c r="D1010" s="6" t="s">
        <v>2946</v>
      </c>
      <c r="F1010" s="14" t="s">
        <v>3009</v>
      </c>
      <c r="G1010" s="2"/>
      <c r="H1010" s="22"/>
      <c r="I1010" s="2"/>
      <c r="J1010" s="2"/>
      <c r="K1010" s="13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5"/>
      <c r="AE1010" s="2"/>
      <c r="AF1010" s="2"/>
      <c r="AG1010" s="1"/>
      <c r="AH1010" s="2"/>
      <c r="AL1010" s="21"/>
      <c r="AM1010" s="2"/>
      <c r="AN1010" s="2"/>
      <c r="AO1010" s="2"/>
      <c r="AP1010" s="2"/>
      <c r="AQ1010" s="6">
        <v>48</v>
      </c>
      <c r="AS1010" s="152">
        <v>20</v>
      </c>
      <c r="AT1010" s="2"/>
      <c r="AU1010" s="2"/>
      <c r="AV1010" s="2"/>
      <c r="AW1010" s="2"/>
      <c r="AX1010" s="2"/>
      <c r="AY1010" s="2"/>
      <c r="AZ1010" s="2" t="s">
        <v>3065</v>
      </c>
      <c r="BA1010" s="22" t="s">
        <v>949</v>
      </c>
      <c r="BB1010" s="2"/>
      <c r="BC1010" s="2"/>
      <c r="BD1010" s="2"/>
      <c r="BE1010" s="6" t="s">
        <v>3074</v>
      </c>
      <c r="BF1010" s="8"/>
      <c r="BG1010" s="8"/>
      <c r="BH1010" s="8"/>
      <c r="BI1010" s="8"/>
      <c r="BJ1010" s="8"/>
      <c r="BK1010" s="2"/>
      <c r="BL1010" s="2"/>
      <c r="BM1010" s="2"/>
      <c r="BN1010" s="2"/>
      <c r="BO1010" s="2"/>
      <c r="BP1010" s="22"/>
      <c r="BQ1010" s="10"/>
      <c r="BR1010" s="2"/>
      <c r="BS1010" s="2"/>
      <c r="BT1010" s="2"/>
      <c r="BU1010" s="2"/>
      <c r="BV1010" s="2"/>
      <c r="BW1010" s="2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</row>
    <row r="1011" spans="1:227" s="6" customFormat="1" ht="15">
      <c r="A1011" s="20" t="s">
        <v>142</v>
      </c>
      <c r="B1011" s="17" t="s">
        <v>145</v>
      </c>
      <c r="C1011" s="49" t="s">
        <v>129</v>
      </c>
      <c r="D1011" s="6" t="s">
        <v>2947</v>
      </c>
      <c r="F1011" s="14" t="s">
        <v>3010</v>
      </c>
      <c r="G1011" s="2"/>
      <c r="H1011" s="22"/>
      <c r="I1011" s="2"/>
      <c r="J1011" s="2"/>
      <c r="K1011" s="13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5"/>
      <c r="AE1011" s="2"/>
      <c r="AF1011" s="2"/>
      <c r="AG1011" s="1"/>
      <c r="AH1011" s="2"/>
      <c r="AL1011" s="21"/>
      <c r="AM1011" s="2"/>
      <c r="AN1011" s="2"/>
      <c r="AO1011" s="2"/>
      <c r="AP1011" s="2"/>
      <c r="AQ1011" s="142">
        <v>16</v>
      </c>
      <c r="AR1011" s="139">
        <v>12</v>
      </c>
      <c r="AS1011" s="139">
        <v>30</v>
      </c>
      <c r="AT1011" s="2"/>
      <c r="AU1011" s="2"/>
      <c r="AV1011" s="2"/>
      <c r="AW1011" s="2"/>
      <c r="AX1011" s="2"/>
      <c r="AY1011" s="2"/>
      <c r="AZ1011" s="2" t="s">
        <v>3066</v>
      </c>
      <c r="BA1011" s="22" t="s">
        <v>949</v>
      </c>
      <c r="BB1011" s="2"/>
      <c r="BC1011" s="2"/>
      <c r="BD1011" s="2"/>
      <c r="BE1011" s="14"/>
      <c r="BF1011" s="8"/>
      <c r="BG1011" s="8"/>
      <c r="BH1011" s="8"/>
      <c r="BI1011" s="8"/>
      <c r="BJ1011" s="8"/>
      <c r="BK1011" s="2"/>
      <c r="BL1011" s="2"/>
      <c r="BM1011" s="2"/>
      <c r="BN1011" s="2"/>
      <c r="BO1011" s="2"/>
      <c r="BP1011" s="22"/>
      <c r="BQ1011" s="10"/>
      <c r="BR1011" s="2"/>
      <c r="BS1011" s="2"/>
      <c r="BT1011" s="2"/>
      <c r="BU1011" s="2"/>
      <c r="BV1011" s="2"/>
      <c r="BW1011" s="2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</row>
    <row r="1012" spans="1:227" s="6" customFormat="1" ht="15">
      <c r="A1012" s="20" t="s">
        <v>142</v>
      </c>
      <c r="B1012" s="17" t="s">
        <v>145</v>
      </c>
      <c r="C1012" s="49" t="s">
        <v>129</v>
      </c>
      <c r="D1012" s="6" t="s">
        <v>2947</v>
      </c>
      <c r="F1012" s="14" t="s">
        <v>3011</v>
      </c>
      <c r="G1012" s="2"/>
      <c r="H1012" s="22"/>
      <c r="I1012" s="2"/>
      <c r="J1012" s="2"/>
      <c r="K1012" s="13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5"/>
      <c r="AE1012" s="2"/>
      <c r="AF1012" s="2"/>
      <c r="AG1012" s="1"/>
      <c r="AH1012" s="2"/>
      <c r="AL1012" s="21"/>
      <c r="AM1012" s="2"/>
      <c r="AN1012" s="2"/>
      <c r="AO1012" s="2"/>
      <c r="AP1012" s="2"/>
      <c r="AQ1012" s="142">
        <v>16</v>
      </c>
      <c r="AR1012" s="139">
        <v>12</v>
      </c>
      <c r="AS1012" s="139">
        <v>50</v>
      </c>
      <c r="AT1012" s="2"/>
      <c r="AU1012" s="2"/>
      <c r="AV1012" s="2"/>
      <c r="AW1012" s="2"/>
      <c r="AX1012" s="2">
        <v>252</v>
      </c>
      <c r="AY1012" s="2"/>
      <c r="AZ1012" s="2" t="s">
        <v>3066</v>
      </c>
      <c r="BA1012" s="22" t="s">
        <v>949</v>
      </c>
      <c r="BB1012" s="2"/>
      <c r="BC1012" s="2"/>
      <c r="BD1012" s="2"/>
      <c r="BE1012" s="14"/>
      <c r="BF1012" s="8"/>
      <c r="BG1012" s="8"/>
      <c r="BH1012" s="8"/>
      <c r="BI1012" s="8"/>
      <c r="BJ1012" s="8"/>
      <c r="BK1012" s="2"/>
      <c r="BL1012" s="2"/>
      <c r="BM1012" s="2"/>
      <c r="BN1012" s="2"/>
      <c r="BO1012" s="2"/>
      <c r="BP1012" s="22"/>
      <c r="BQ1012" s="10"/>
      <c r="BR1012" s="2"/>
      <c r="BS1012" s="2"/>
      <c r="BT1012" s="2"/>
      <c r="BU1012" s="2"/>
      <c r="BV1012" s="2"/>
      <c r="BW1012" s="2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</row>
    <row r="1013" spans="1:227" s="6" customFormat="1" ht="15">
      <c r="A1013" s="20" t="s">
        <v>142</v>
      </c>
      <c r="B1013" s="17" t="s">
        <v>145</v>
      </c>
      <c r="C1013" s="49" t="s">
        <v>129</v>
      </c>
      <c r="D1013" s="6" t="s">
        <v>2947</v>
      </c>
      <c r="F1013" s="14" t="s">
        <v>3012</v>
      </c>
      <c r="G1013" s="2"/>
      <c r="H1013" s="22"/>
      <c r="I1013" s="2"/>
      <c r="J1013" s="2"/>
      <c r="K1013" s="13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5"/>
      <c r="AE1013" s="2"/>
      <c r="AF1013" s="2"/>
      <c r="AG1013" s="1"/>
      <c r="AH1013" s="2"/>
      <c r="AL1013" s="21"/>
      <c r="AM1013" s="2"/>
      <c r="AN1013" s="2"/>
      <c r="AO1013" s="2"/>
      <c r="AP1013" s="2"/>
      <c r="AQ1013" s="142">
        <v>32</v>
      </c>
      <c r="AR1013" s="139">
        <v>24</v>
      </c>
      <c r="AS1013" s="139">
        <v>15</v>
      </c>
      <c r="AT1013" s="2"/>
      <c r="AU1013" s="2"/>
      <c r="AV1013" s="2"/>
      <c r="AW1013" s="2"/>
      <c r="AX1013" s="2"/>
      <c r="AY1013" s="2"/>
      <c r="AZ1013" s="2" t="s">
        <v>3066</v>
      </c>
      <c r="BA1013" s="22" t="s">
        <v>949</v>
      </c>
      <c r="BB1013" s="2"/>
      <c r="BC1013" s="2"/>
      <c r="BD1013" s="2"/>
      <c r="BE1013" s="14"/>
      <c r="BF1013" s="8"/>
      <c r="BG1013" s="8"/>
      <c r="BH1013" s="8"/>
      <c r="BI1013" s="8"/>
      <c r="BJ1013" s="8"/>
      <c r="BK1013" s="2"/>
      <c r="BL1013" s="2"/>
      <c r="BM1013" s="2"/>
      <c r="BN1013" s="2"/>
      <c r="BO1013" s="2"/>
      <c r="BP1013" s="22"/>
      <c r="BQ1013" s="10"/>
      <c r="BR1013" s="2"/>
      <c r="BS1013" s="2"/>
      <c r="BT1013" s="2"/>
      <c r="BU1013" s="2"/>
      <c r="BV1013" s="2"/>
      <c r="BW1013" s="2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</row>
    <row r="1014" spans="1:227" s="6" customFormat="1" ht="15">
      <c r="A1014" s="20" t="s">
        <v>142</v>
      </c>
      <c r="B1014" s="17" t="s">
        <v>145</v>
      </c>
      <c r="C1014" s="49" t="s">
        <v>129</v>
      </c>
      <c r="D1014" s="6" t="s">
        <v>2947</v>
      </c>
      <c r="F1014" s="14" t="s">
        <v>3013</v>
      </c>
      <c r="G1014" s="2"/>
      <c r="H1014" s="22"/>
      <c r="I1014" s="2"/>
      <c r="J1014" s="2"/>
      <c r="K1014" s="13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8"/>
      <c r="AE1014" s="2"/>
      <c r="AF1014" s="2"/>
      <c r="AG1014" s="2"/>
      <c r="AH1014" s="2"/>
      <c r="AL1014" s="21"/>
      <c r="AM1014" s="2"/>
      <c r="AN1014" s="2"/>
      <c r="AO1014" s="2"/>
      <c r="AP1014" s="2"/>
      <c r="AQ1014" s="142">
        <v>32</v>
      </c>
      <c r="AR1014" s="139">
        <v>24</v>
      </c>
      <c r="AS1014" s="139">
        <v>25</v>
      </c>
      <c r="AT1014" s="2"/>
      <c r="AU1014" s="2"/>
      <c r="AV1014" s="2"/>
      <c r="AW1014" s="2"/>
      <c r="AX1014" s="2"/>
      <c r="AY1014" s="2"/>
      <c r="AZ1014" s="2" t="s">
        <v>3066</v>
      </c>
      <c r="BA1014" s="22" t="s">
        <v>949</v>
      </c>
      <c r="BB1014" s="2"/>
      <c r="BC1014" s="2"/>
      <c r="BD1014" s="2"/>
      <c r="BE1014" s="14"/>
      <c r="BF1014" s="8"/>
      <c r="BG1014" s="8"/>
      <c r="BH1014" s="8"/>
      <c r="BI1014" s="8"/>
      <c r="BJ1014" s="8"/>
      <c r="BK1014" s="2"/>
      <c r="BL1014" s="2"/>
      <c r="BM1014" s="2"/>
      <c r="BN1014" s="2"/>
      <c r="BO1014" s="2"/>
      <c r="BP1014" s="22"/>
      <c r="BQ1014" s="2"/>
      <c r="BR1014" s="2"/>
      <c r="BS1014" s="2"/>
      <c r="BT1014" s="2"/>
      <c r="BU1014" s="2"/>
      <c r="BV1014" s="2"/>
      <c r="BW1014" s="22"/>
      <c r="DI1014" s="2"/>
      <c r="DJ1014" s="2"/>
      <c r="DK1014" s="2"/>
      <c r="DL1014" s="2"/>
      <c r="DM1014" s="2"/>
      <c r="DN1014" s="2"/>
      <c r="DO1014" s="2"/>
    </row>
    <row r="1015" spans="1:227" s="6" customFormat="1">
      <c r="A1015" s="20" t="s">
        <v>142</v>
      </c>
      <c r="B1015" s="17" t="s">
        <v>144</v>
      </c>
      <c r="C1015" s="49" t="s">
        <v>128</v>
      </c>
      <c r="D1015" s="91"/>
      <c r="E1015" s="91"/>
      <c r="F1015" s="166"/>
      <c r="G1015" s="91"/>
      <c r="H1015" s="93"/>
      <c r="I1015" s="91"/>
      <c r="J1015" s="91"/>
      <c r="K1015" s="113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  <c r="X1015" s="91"/>
      <c r="Y1015" s="91"/>
      <c r="Z1015" s="91"/>
      <c r="AA1015" s="109"/>
      <c r="AB1015" s="91"/>
      <c r="AC1015" s="91"/>
      <c r="AD1015" s="91"/>
      <c r="AE1015" s="91"/>
      <c r="AF1015" s="91"/>
      <c r="AG1015" s="91"/>
      <c r="AH1015" s="91"/>
      <c r="AI1015" s="91"/>
      <c r="AJ1015" s="91"/>
      <c r="AK1015" s="91"/>
      <c r="AL1015" s="93"/>
      <c r="AM1015" s="91"/>
      <c r="AN1015" s="91"/>
      <c r="AO1015" s="91"/>
      <c r="AP1015" s="91"/>
      <c r="AQ1015" s="91"/>
      <c r="AR1015" s="91"/>
      <c r="AS1015" s="91"/>
      <c r="AT1015" s="91"/>
      <c r="AU1015" s="91"/>
      <c r="AV1015" s="91"/>
      <c r="AW1015" s="91"/>
      <c r="AX1015" s="91"/>
      <c r="AY1015" s="91"/>
      <c r="AZ1015" s="91"/>
      <c r="BA1015" s="93"/>
      <c r="BB1015" s="91"/>
      <c r="BC1015" s="91"/>
      <c r="BD1015" s="91"/>
      <c r="BE1015" s="91"/>
      <c r="BF1015" s="92"/>
      <c r="BG1015" s="92"/>
      <c r="BH1015" s="92"/>
      <c r="BI1015" s="92"/>
      <c r="BJ1015" s="92"/>
      <c r="BK1015" s="91"/>
      <c r="BL1015" s="91"/>
      <c r="BM1015" s="91"/>
      <c r="BN1015" s="91"/>
      <c r="BO1015" s="91"/>
      <c r="BP1015" s="93"/>
      <c r="BQ1015" s="91"/>
      <c r="BR1015" s="91"/>
      <c r="BS1015" s="91"/>
      <c r="BT1015" s="91"/>
      <c r="BU1015" s="91"/>
      <c r="BV1015" s="91"/>
      <c r="BW1015" s="93"/>
    </row>
    <row r="1016" spans="1:227" s="6" customFormat="1">
      <c r="A1016" s="20" t="s">
        <v>142</v>
      </c>
      <c r="B1016" s="17" t="s">
        <v>144</v>
      </c>
      <c r="C1016" s="49" t="s">
        <v>127</v>
      </c>
      <c r="D1016" s="2" t="s">
        <v>813</v>
      </c>
      <c r="E1016" s="2" t="s">
        <v>814</v>
      </c>
      <c r="F1016" s="102"/>
      <c r="G1016" s="2"/>
      <c r="H1016" s="22"/>
      <c r="I1016" s="2" t="s">
        <v>821</v>
      </c>
      <c r="J1016" s="2"/>
      <c r="K1016" s="70">
        <v>1599</v>
      </c>
      <c r="L1016" s="2"/>
      <c r="M1016" s="2" t="s">
        <v>1946</v>
      </c>
      <c r="N1016" s="15">
        <v>40422</v>
      </c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8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2"/>
      <c r="AM1016" s="2"/>
      <c r="AN1016" s="2" t="s">
        <v>816</v>
      </c>
      <c r="AO1016" s="2"/>
      <c r="AP1016" s="2"/>
      <c r="AQ1016" s="2">
        <v>31</v>
      </c>
      <c r="AR1016" s="2">
        <v>5</v>
      </c>
      <c r="AS1016" s="2">
        <v>155</v>
      </c>
      <c r="AT1016" s="2"/>
      <c r="AU1016" s="2"/>
      <c r="AV1016" s="2"/>
      <c r="AW1016" s="2"/>
      <c r="AX1016" s="2"/>
      <c r="AY1016" s="2"/>
      <c r="AZ1016" s="2" t="s">
        <v>817</v>
      </c>
      <c r="BA1016" s="22"/>
      <c r="BB1016" s="2" t="s">
        <v>818</v>
      </c>
      <c r="BC1016" s="2"/>
      <c r="BD1016" s="2"/>
      <c r="BE1016" s="2"/>
      <c r="BF1016" s="8">
        <v>2</v>
      </c>
      <c r="BG1016" s="8">
        <v>24</v>
      </c>
      <c r="BH1016" s="8">
        <v>36</v>
      </c>
      <c r="BI1016" s="8">
        <f t="shared" ref="BI1016:BI1025" si="13">BG1016*BH1016</f>
        <v>864</v>
      </c>
      <c r="BJ1016" s="8"/>
      <c r="BK1016" s="2"/>
      <c r="BL1016" s="69"/>
      <c r="BM1016" s="2"/>
      <c r="BN1016" s="2"/>
      <c r="BO1016" s="2" t="s">
        <v>815</v>
      </c>
      <c r="BP1016" s="22" t="s">
        <v>949</v>
      </c>
      <c r="BQ1016" s="68" t="s">
        <v>822</v>
      </c>
      <c r="BR1016" s="2" t="s">
        <v>815</v>
      </c>
      <c r="BS1016" s="2" t="s">
        <v>949</v>
      </c>
      <c r="BT1016" s="2"/>
      <c r="BU1016" s="2"/>
      <c r="BV1016" s="2"/>
      <c r="BW1016" s="22"/>
    </row>
    <row r="1017" spans="1:227" s="6" customFormat="1">
      <c r="A1017" s="20" t="s">
        <v>142</v>
      </c>
      <c r="B1017" s="17" t="s">
        <v>144</v>
      </c>
      <c r="C1017" s="49" t="s">
        <v>127</v>
      </c>
      <c r="D1017" s="2" t="s">
        <v>813</v>
      </c>
      <c r="E1017" s="2" t="s">
        <v>819</v>
      </c>
      <c r="F1017" s="102"/>
      <c r="G1017" s="2"/>
      <c r="H1017" s="22"/>
      <c r="I1017" s="2" t="s">
        <v>813</v>
      </c>
      <c r="J1017" s="2"/>
      <c r="K1017" s="70" t="s">
        <v>823</v>
      </c>
      <c r="L1017" s="2"/>
      <c r="M1017" s="2" t="s">
        <v>820</v>
      </c>
      <c r="N1017" s="15">
        <v>40422</v>
      </c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8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2"/>
      <c r="BB1017" s="2" t="s">
        <v>818</v>
      </c>
      <c r="BC1017" s="2"/>
      <c r="BD1017" s="2"/>
      <c r="BE1017" s="2"/>
      <c r="BF1017" s="8">
        <v>2</v>
      </c>
      <c r="BG1017" s="8">
        <v>24</v>
      </c>
      <c r="BH1017" s="8">
        <v>36</v>
      </c>
      <c r="BI1017" s="8">
        <f t="shared" si="13"/>
        <v>864</v>
      </c>
      <c r="BJ1017" s="8"/>
      <c r="BK1017" s="2"/>
      <c r="BL1017" s="69"/>
      <c r="BM1017" s="2"/>
      <c r="BN1017" s="2"/>
      <c r="BO1017" s="2"/>
      <c r="BP1017" s="22"/>
      <c r="BQ1017" s="2"/>
      <c r="BR1017" s="2"/>
      <c r="BS1017" s="2"/>
      <c r="BT1017" s="2"/>
      <c r="BU1017" s="2"/>
      <c r="BV1017" s="2"/>
      <c r="BW1017" s="22"/>
    </row>
    <row r="1018" spans="1:227" s="6" customFormat="1">
      <c r="A1018" s="20" t="s">
        <v>142</v>
      </c>
      <c r="B1018" s="17" t="s">
        <v>144</v>
      </c>
      <c r="C1018" s="49" t="s">
        <v>127</v>
      </c>
      <c r="D1018" s="2" t="s">
        <v>824</v>
      </c>
      <c r="E1018" s="2" t="s">
        <v>825</v>
      </c>
      <c r="F1018" s="102"/>
      <c r="G1018" s="2"/>
      <c r="H1018" s="22"/>
      <c r="I1018" s="2" t="s">
        <v>314</v>
      </c>
      <c r="J1018" s="6" t="s">
        <v>831</v>
      </c>
      <c r="K1018" s="70">
        <v>1468.32</v>
      </c>
      <c r="M1018" s="6" t="s">
        <v>830</v>
      </c>
      <c r="N1018" s="72">
        <v>40422</v>
      </c>
      <c r="O1018" s="2" t="s">
        <v>824</v>
      </c>
      <c r="P1018" s="2"/>
      <c r="Q1018" s="70">
        <v>3117.4</v>
      </c>
      <c r="R1018" s="2"/>
      <c r="S1018" s="2" t="s">
        <v>826</v>
      </c>
      <c r="T1018" s="15">
        <v>40422</v>
      </c>
      <c r="U1018" s="2"/>
      <c r="V1018" s="2"/>
      <c r="W1018" s="2"/>
      <c r="X1018" s="2"/>
      <c r="Y1018" s="2"/>
      <c r="Z1018" s="2"/>
      <c r="AA1018" s="28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2"/>
      <c r="AM1018" s="2"/>
      <c r="AN1018" s="2" t="s">
        <v>816</v>
      </c>
      <c r="AO1018" s="2"/>
      <c r="AP1018" s="2"/>
      <c r="AQ1018" s="2"/>
      <c r="AR1018" s="2">
        <v>4</v>
      </c>
      <c r="AS1018" s="2"/>
      <c r="AT1018" s="2"/>
      <c r="AU1018" s="71" t="s">
        <v>829</v>
      </c>
      <c r="AV1018" s="2"/>
      <c r="AW1018" s="2"/>
      <c r="AX1018" s="2"/>
      <c r="AY1018" s="2" t="s">
        <v>282</v>
      </c>
      <c r="AZ1018" s="2" t="s">
        <v>826</v>
      </c>
      <c r="BA1018" s="22" t="s">
        <v>828</v>
      </c>
      <c r="BB1018" s="2" t="s">
        <v>818</v>
      </c>
      <c r="BC1018" s="2"/>
      <c r="BD1018" s="2" t="s">
        <v>827</v>
      </c>
      <c r="BE1018" s="2"/>
      <c r="BF1018" s="8">
        <v>2</v>
      </c>
      <c r="BG1018" s="8">
        <v>24</v>
      </c>
      <c r="BH1018" s="8">
        <v>34</v>
      </c>
      <c r="BI1018" s="8">
        <f t="shared" si="13"/>
        <v>816</v>
      </c>
      <c r="BJ1018" s="8"/>
      <c r="BK1018" s="2"/>
      <c r="BL1018" s="69"/>
      <c r="BM1018" s="2"/>
      <c r="BN1018" s="2"/>
      <c r="BO1018" s="2" t="s">
        <v>828</v>
      </c>
      <c r="BP1018" s="22"/>
      <c r="BQ1018" s="2" t="s">
        <v>620</v>
      </c>
      <c r="BR1018" s="2"/>
      <c r="BS1018" s="2"/>
      <c r="BT1018" s="2"/>
      <c r="BU1018" s="2"/>
      <c r="BV1018" s="2"/>
      <c r="BW1018" s="22"/>
    </row>
    <row r="1019" spans="1:227" s="6" customFormat="1">
      <c r="A1019" s="20" t="s">
        <v>142</v>
      </c>
      <c r="B1019" s="17" t="s">
        <v>144</v>
      </c>
      <c r="C1019" s="49" t="s">
        <v>127</v>
      </c>
      <c r="D1019" s="2" t="s">
        <v>824</v>
      </c>
      <c r="E1019" s="2" t="s">
        <v>832</v>
      </c>
      <c r="F1019" s="102"/>
      <c r="G1019" s="2"/>
      <c r="H1019" s="22"/>
      <c r="I1019" s="2" t="s">
        <v>824</v>
      </c>
      <c r="J1019" s="2"/>
      <c r="K1019" s="70">
        <v>3559.4</v>
      </c>
      <c r="L1019" s="2"/>
      <c r="M1019" s="2" t="s">
        <v>833</v>
      </c>
      <c r="N1019" s="15">
        <v>40422</v>
      </c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8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2"/>
      <c r="AM1019" s="2"/>
      <c r="AN1019" s="2" t="s">
        <v>834</v>
      </c>
      <c r="AO1019" s="2"/>
      <c r="AP1019" s="2"/>
      <c r="AQ1019" s="2"/>
      <c r="AR1019" s="2"/>
      <c r="AS1019" s="2"/>
      <c r="AT1019" s="2"/>
      <c r="AU1019" s="71" t="s">
        <v>829</v>
      </c>
      <c r="AV1019" s="2"/>
      <c r="AW1019" s="2"/>
      <c r="AX1019" s="2"/>
      <c r="AY1019" s="2"/>
      <c r="AZ1019" s="2" t="s">
        <v>835</v>
      </c>
      <c r="BA1019" s="22"/>
      <c r="BB1019" s="2" t="s">
        <v>818</v>
      </c>
      <c r="BC1019" s="2"/>
      <c r="BD1019" s="2" t="s">
        <v>827</v>
      </c>
      <c r="BE1019" s="2"/>
      <c r="BF1019" s="8">
        <v>2</v>
      </c>
      <c r="BG1019" s="8">
        <v>24</v>
      </c>
      <c r="BH1019" s="8">
        <v>34</v>
      </c>
      <c r="BI1019" s="8">
        <f t="shared" si="13"/>
        <v>816</v>
      </c>
      <c r="BJ1019" s="8"/>
      <c r="BK1019" s="2"/>
      <c r="BL1019" s="69"/>
      <c r="BM1019" s="2"/>
      <c r="BN1019" s="2"/>
      <c r="BO1019" s="2" t="s">
        <v>835</v>
      </c>
      <c r="BP1019" s="22"/>
      <c r="BQ1019" s="2" t="s">
        <v>620</v>
      </c>
      <c r="BR1019" s="2"/>
      <c r="BS1019" s="2"/>
      <c r="BT1019" s="2"/>
      <c r="BU1019" s="2"/>
      <c r="BV1019" s="2"/>
      <c r="BW1019" s="22"/>
    </row>
    <row r="1020" spans="1:227" s="6" customFormat="1">
      <c r="A1020" s="20" t="s">
        <v>142</v>
      </c>
      <c r="B1020" s="17" t="s">
        <v>144</v>
      </c>
      <c r="C1020" s="49" t="s">
        <v>127</v>
      </c>
      <c r="D1020" s="2" t="s">
        <v>781</v>
      </c>
      <c r="E1020" s="2" t="s">
        <v>782</v>
      </c>
      <c r="F1020" s="133"/>
      <c r="G1020" s="2"/>
      <c r="H1020" s="22"/>
      <c r="I1020" s="2" t="s">
        <v>789</v>
      </c>
      <c r="J1020" s="2"/>
      <c r="K1020" s="70">
        <v>6595</v>
      </c>
      <c r="L1020" s="2"/>
      <c r="M1020" s="2" t="s">
        <v>788</v>
      </c>
      <c r="N1020" s="15">
        <v>40422</v>
      </c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8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4"/>
      <c r="AX1020" s="2"/>
      <c r="AY1020" s="2"/>
      <c r="AZ1020" s="2"/>
      <c r="BA1020" s="22"/>
      <c r="BB1020" s="2" t="s">
        <v>818</v>
      </c>
      <c r="BC1020" s="2" t="s">
        <v>783</v>
      </c>
      <c r="BD1020" s="2"/>
      <c r="BE1020" s="2"/>
      <c r="BF1020" s="8">
        <v>1</v>
      </c>
      <c r="BG1020" s="8">
        <v>12</v>
      </c>
      <c r="BH1020" s="8">
        <v>60</v>
      </c>
      <c r="BI1020" s="8">
        <f t="shared" si="13"/>
        <v>720</v>
      </c>
      <c r="BJ1020" s="8"/>
      <c r="BK1020" s="2"/>
      <c r="BL1020" s="69">
        <v>762</v>
      </c>
      <c r="BM1020" s="2"/>
      <c r="BN1020" s="2"/>
      <c r="BO1020" s="2" t="s">
        <v>784</v>
      </c>
      <c r="BP1020" s="22" t="s">
        <v>788</v>
      </c>
      <c r="BQ1020" s="2" t="s">
        <v>620</v>
      </c>
      <c r="BR1020" s="2"/>
      <c r="BS1020" s="2"/>
      <c r="BT1020" s="2"/>
      <c r="BU1020" s="2"/>
      <c r="BV1020" s="2"/>
      <c r="BW1020" s="22"/>
    </row>
    <row r="1021" spans="1:227" s="6" customFormat="1">
      <c r="A1021" s="20" t="s">
        <v>142</v>
      </c>
      <c r="B1021" s="17" t="s">
        <v>144</v>
      </c>
      <c r="C1021" s="49" t="s">
        <v>127</v>
      </c>
      <c r="D1021" s="2" t="s">
        <v>781</v>
      </c>
      <c r="E1021" s="2" t="s">
        <v>785</v>
      </c>
      <c r="F1021" s="102"/>
      <c r="G1021" s="2"/>
      <c r="H1021" s="22"/>
      <c r="I1021" s="2" t="s">
        <v>789</v>
      </c>
      <c r="J1021" s="2"/>
      <c r="K1021" s="70">
        <v>6595</v>
      </c>
      <c r="L1021" s="2"/>
      <c r="M1021" s="2" t="s">
        <v>787</v>
      </c>
      <c r="N1021" s="15">
        <v>40422</v>
      </c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8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2"/>
      <c r="BB1021" s="2" t="s">
        <v>818</v>
      </c>
      <c r="BC1021" s="2" t="s">
        <v>783</v>
      </c>
      <c r="BD1021" s="2"/>
      <c r="BE1021" s="2"/>
      <c r="BF1021" s="8">
        <v>1</v>
      </c>
      <c r="BG1021" s="8">
        <v>12</v>
      </c>
      <c r="BH1021" s="8">
        <v>60</v>
      </c>
      <c r="BI1021" s="8">
        <f t="shared" si="13"/>
        <v>720</v>
      </c>
      <c r="BJ1021" s="8"/>
      <c r="BK1021" s="2"/>
      <c r="BL1021" s="69">
        <v>762</v>
      </c>
      <c r="BM1021" s="2"/>
      <c r="BN1021" s="2"/>
      <c r="BO1021" s="2" t="s">
        <v>786</v>
      </c>
      <c r="BP1021" s="22" t="s">
        <v>787</v>
      </c>
      <c r="BQ1021" s="2" t="s">
        <v>620</v>
      </c>
      <c r="BR1021" s="2"/>
      <c r="BS1021" s="2"/>
      <c r="BT1021" s="2"/>
      <c r="BU1021" s="2"/>
      <c r="BV1021" s="2"/>
      <c r="BW1021" s="22"/>
    </row>
    <row r="1022" spans="1:227" s="6" customFormat="1">
      <c r="A1022" s="20" t="s">
        <v>142</v>
      </c>
      <c r="B1022" s="17" t="s">
        <v>144</v>
      </c>
      <c r="C1022" s="49" t="s">
        <v>127</v>
      </c>
      <c r="D1022" s="2" t="s">
        <v>781</v>
      </c>
      <c r="E1022" s="2" t="s">
        <v>790</v>
      </c>
      <c r="F1022" s="102"/>
      <c r="G1022" s="2"/>
      <c r="H1022" s="22"/>
      <c r="I1022" s="2" t="s">
        <v>789</v>
      </c>
      <c r="J1022" s="2"/>
      <c r="K1022" s="70">
        <v>6595</v>
      </c>
      <c r="L1022" s="2"/>
      <c r="M1022" s="2" t="s">
        <v>792</v>
      </c>
      <c r="N1022" s="15">
        <v>40422</v>
      </c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8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2"/>
      <c r="BB1022" s="2" t="s">
        <v>818</v>
      </c>
      <c r="BC1022" s="2" t="s">
        <v>783</v>
      </c>
      <c r="BD1022" s="2"/>
      <c r="BE1022" s="2"/>
      <c r="BF1022" s="8">
        <v>1</v>
      </c>
      <c r="BG1022" s="8">
        <v>12</v>
      </c>
      <c r="BH1022" s="8">
        <v>60</v>
      </c>
      <c r="BI1022" s="8">
        <f t="shared" si="13"/>
        <v>720</v>
      </c>
      <c r="BJ1022" s="8"/>
      <c r="BK1022" s="2"/>
      <c r="BL1022" s="69">
        <v>762</v>
      </c>
      <c r="BM1022" s="2"/>
      <c r="BN1022" s="2"/>
      <c r="BO1022" s="2" t="s">
        <v>791</v>
      </c>
      <c r="BP1022" s="22" t="s">
        <v>792</v>
      </c>
      <c r="BQ1022" s="2" t="s">
        <v>620</v>
      </c>
      <c r="BR1022" s="2"/>
      <c r="BS1022" s="2"/>
      <c r="BT1022" s="2"/>
      <c r="BU1022" s="2"/>
      <c r="BV1022" s="2"/>
      <c r="BW1022" s="22"/>
    </row>
    <row r="1023" spans="1:227" s="6" customFormat="1">
      <c r="A1023" s="20" t="s">
        <v>142</v>
      </c>
      <c r="B1023" s="17" t="s">
        <v>144</v>
      </c>
      <c r="C1023" s="49" t="s">
        <v>127</v>
      </c>
      <c r="D1023" s="2" t="s">
        <v>781</v>
      </c>
      <c r="E1023" s="2" t="s">
        <v>793</v>
      </c>
      <c r="F1023" s="102"/>
      <c r="G1023" s="2"/>
      <c r="H1023" s="22"/>
      <c r="I1023" s="2" t="s">
        <v>789</v>
      </c>
      <c r="J1023" s="2"/>
      <c r="K1023" s="70">
        <v>8995</v>
      </c>
      <c r="L1023" s="2"/>
      <c r="M1023" s="2" t="s">
        <v>797</v>
      </c>
      <c r="N1023" s="15">
        <v>40422</v>
      </c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8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2"/>
      <c r="BB1023" s="2" t="s">
        <v>818</v>
      </c>
      <c r="BC1023" s="2" t="s">
        <v>794</v>
      </c>
      <c r="BD1023" s="2"/>
      <c r="BE1023" s="2" t="s">
        <v>796</v>
      </c>
      <c r="BF1023" s="8">
        <v>1</v>
      </c>
      <c r="BG1023" s="8">
        <v>12</v>
      </c>
      <c r="BH1023" s="8">
        <v>75</v>
      </c>
      <c r="BI1023" s="8">
        <f t="shared" si="13"/>
        <v>900</v>
      </c>
      <c r="BJ1023" s="8"/>
      <c r="BK1023" s="2"/>
      <c r="BL1023" s="69">
        <v>762</v>
      </c>
      <c r="BM1023" s="2"/>
      <c r="BN1023" s="2"/>
      <c r="BO1023" s="2" t="s">
        <v>795</v>
      </c>
      <c r="BP1023" s="22" t="s">
        <v>797</v>
      </c>
      <c r="BQ1023" s="2" t="s">
        <v>812</v>
      </c>
      <c r="BR1023" s="2" t="s">
        <v>811</v>
      </c>
      <c r="BS1023" s="2" t="s">
        <v>949</v>
      </c>
      <c r="BT1023" s="2"/>
      <c r="BU1023" s="2"/>
      <c r="BV1023" s="2"/>
      <c r="BW1023" s="22"/>
    </row>
    <row r="1024" spans="1:227" s="6" customFormat="1">
      <c r="A1024" s="20" t="s">
        <v>142</v>
      </c>
      <c r="B1024" s="17" t="s">
        <v>144</v>
      </c>
      <c r="C1024" s="49" t="s">
        <v>127</v>
      </c>
      <c r="D1024" s="2" t="s">
        <v>781</v>
      </c>
      <c r="E1024" s="2" t="s">
        <v>798</v>
      </c>
      <c r="F1024" s="102"/>
      <c r="G1024" s="2"/>
      <c r="H1024" s="22"/>
      <c r="I1024" s="2" t="s">
        <v>789</v>
      </c>
      <c r="J1024" s="2"/>
      <c r="K1024" s="70">
        <v>10795</v>
      </c>
      <c r="L1024" s="2"/>
      <c r="M1024" s="2" t="s">
        <v>800</v>
      </c>
      <c r="N1024" s="15">
        <v>40422</v>
      </c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8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2"/>
      <c r="BB1024" s="2" t="s">
        <v>818</v>
      </c>
      <c r="BC1024" s="2" t="s">
        <v>794</v>
      </c>
      <c r="BD1024" s="2"/>
      <c r="BE1024" s="2" t="s">
        <v>796</v>
      </c>
      <c r="BF1024" s="8">
        <v>1</v>
      </c>
      <c r="BG1024" s="8">
        <v>12</v>
      </c>
      <c r="BH1024" s="8">
        <v>75</v>
      </c>
      <c r="BI1024" s="8">
        <f t="shared" si="13"/>
        <v>900</v>
      </c>
      <c r="BJ1024" s="8"/>
      <c r="BK1024" s="2"/>
      <c r="BL1024" s="69">
        <v>762</v>
      </c>
      <c r="BM1024" s="2"/>
      <c r="BN1024" s="2"/>
      <c r="BO1024" s="2" t="s">
        <v>799</v>
      </c>
      <c r="BP1024" s="22" t="s">
        <v>800</v>
      </c>
      <c r="BQ1024" s="2" t="s">
        <v>812</v>
      </c>
      <c r="BR1024" s="2" t="s">
        <v>811</v>
      </c>
      <c r="BS1024" s="2" t="s">
        <v>949</v>
      </c>
      <c r="BT1024" s="2"/>
      <c r="BU1024" s="2"/>
      <c r="BV1024" s="2"/>
      <c r="BW1024" s="22"/>
    </row>
    <row r="1025" spans="1:112" s="6" customFormat="1">
      <c r="A1025" s="20" t="s">
        <v>142</v>
      </c>
      <c r="B1025" s="17" t="s">
        <v>144</v>
      </c>
      <c r="C1025" s="49" t="s">
        <v>127</v>
      </c>
      <c r="D1025" s="2" t="s">
        <v>781</v>
      </c>
      <c r="E1025" s="2" t="s">
        <v>801</v>
      </c>
      <c r="F1025" s="102"/>
      <c r="G1025" s="2"/>
      <c r="H1025" s="22"/>
      <c r="I1025" s="2" t="s">
        <v>789</v>
      </c>
      <c r="J1025" s="2"/>
      <c r="K1025" s="70">
        <v>10565</v>
      </c>
      <c r="L1025" s="2"/>
      <c r="M1025" s="2" t="s">
        <v>802</v>
      </c>
      <c r="N1025" s="15">
        <v>40422</v>
      </c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8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2"/>
      <c r="BB1025" s="2" t="s">
        <v>818</v>
      </c>
      <c r="BC1025" s="2" t="s">
        <v>794</v>
      </c>
      <c r="BD1025" s="2"/>
      <c r="BE1025" s="2" t="s">
        <v>796</v>
      </c>
      <c r="BF1025" s="8">
        <v>1</v>
      </c>
      <c r="BG1025" s="8">
        <v>12</v>
      </c>
      <c r="BH1025" s="8">
        <v>75</v>
      </c>
      <c r="BI1025" s="8">
        <f t="shared" si="13"/>
        <v>900</v>
      </c>
      <c r="BJ1025" s="8"/>
      <c r="BK1025" s="2"/>
      <c r="BL1025" s="69">
        <v>762</v>
      </c>
      <c r="BM1025" s="2"/>
      <c r="BN1025" s="2"/>
      <c r="BO1025" s="2" t="s">
        <v>803</v>
      </c>
      <c r="BP1025" s="22" t="s">
        <v>802</v>
      </c>
      <c r="BQ1025" s="2" t="s">
        <v>812</v>
      </c>
      <c r="BR1025" s="2" t="s">
        <v>811</v>
      </c>
      <c r="BS1025" s="2" t="s">
        <v>949</v>
      </c>
      <c r="BT1025" s="2"/>
      <c r="BU1025" s="2"/>
      <c r="BV1025" s="2"/>
      <c r="BW1025" s="22"/>
    </row>
    <row r="1026" spans="1:112" s="6" customFormat="1">
      <c r="A1026" s="20" t="s">
        <v>142</v>
      </c>
      <c r="B1026" s="17" t="s">
        <v>144</v>
      </c>
      <c r="C1026" s="49" t="s">
        <v>127</v>
      </c>
      <c r="D1026" s="2" t="s">
        <v>781</v>
      </c>
      <c r="E1026" s="2" t="s">
        <v>806</v>
      </c>
      <c r="F1026" s="102"/>
      <c r="G1026" s="2"/>
      <c r="H1026" s="22"/>
      <c r="I1026" s="2" t="s">
        <v>789</v>
      </c>
      <c r="J1026" s="2"/>
      <c r="K1026" s="70">
        <v>12975</v>
      </c>
      <c r="L1026" s="2"/>
      <c r="M1026" s="2" t="s">
        <v>807</v>
      </c>
      <c r="N1026" s="15">
        <v>40422</v>
      </c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8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2"/>
      <c r="BB1026" s="2" t="s">
        <v>818</v>
      </c>
      <c r="BC1026" s="2" t="s">
        <v>804</v>
      </c>
      <c r="BD1026" s="2"/>
      <c r="BE1026" s="2"/>
      <c r="BF1026" s="8">
        <v>1</v>
      </c>
      <c r="BG1026" s="8"/>
      <c r="BH1026" s="8">
        <v>97</v>
      </c>
      <c r="BI1026" s="8"/>
      <c r="BJ1026" s="8"/>
      <c r="BK1026" s="2"/>
      <c r="BL1026" s="69">
        <v>985</v>
      </c>
      <c r="BM1026" s="2"/>
      <c r="BN1026" s="2"/>
      <c r="BO1026" s="2" t="s">
        <v>805</v>
      </c>
      <c r="BP1026" s="22" t="s">
        <v>807</v>
      </c>
      <c r="BQ1026" s="2" t="s">
        <v>620</v>
      </c>
      <c r="BR1026" s="2"/>
      <c r="BS1026" s="2"/>
      <c r="BT1026" s="2"/>
      <c r="BU1026" s="2"/>
      <c r="BV1026" s="2"/>
      <c r="BW1026" s="22"/>
    </row>
    <row r="1027" spans="1:112" s="6" customFormat="1">
      <c r="A1027" s="20" t="s">
        <v>142</v>
      </c>
      <c r="B1027" s="17" t="s">
        <v>144</v>
      </c>
      <c r="C1027" s="49" t="s">
        <v>127</v>
      </c>
      <c r="D1027" s="2" t="s">
        <v>781</v>
      </c>
      <c r="E1027" s="2" t="s">
        <v>808</v>
      </c>
      <c r="F1027" s="133"/>
      <c r="G1027" s="2"/>
      <c r="H1027" s="22"/>
      <c r="I1027" s="2" t="s">
        <v>789</v>
      </c>
      <c r="J1027" s="2"/>
      <c r="K1027" s="70">
        <v>11845</v>
      </c>
      <c r="L1027" s="2"/>
      <c r="M1027" s="2" t="s">
        <v>810</v>
      </c>
      <c r="N1027" s="15">
        <v>40422</v>
      </c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8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4"/>
      <c r="AX1027" s="2"/>
      <c r="AY1027" s="2"/>
      <c r="AZ1027" s="2"/>
      <c r="BA1027" s="22"/>
      <c r="BB1027" s="2" t="s">
        <v>818</v>
      </c>
      <c r="BC1027" s="2" t="s">
        <v>783</v>
      </c>
      <c r="BD1027" s="2"/>
      <c r="BE1027" s="2"/>
      <c r="BF1027" s="8">
        <v>1</v>
      </c>
      <c r="BG1027" s="8">
        <v>12</v>
      </c>
      <c r="BH1027" s="8">
        <v>60</v>
      </c>
      <c r="BI1027" s="8">
        <f>BG1027*BH1027</f>
        <v>720</v>
      </c>
      <c r="BJ1027" s="8"/>
      <c r="BK1027" s="2"/>
      <c r="BL1027" s="69">
        <v>762</v>
      </c>
      <c r="BM1027" s="2"/>
      <c r="BN1027" s="2"/>
      <c r="BO1027" s="2" t="s">
        <v>809</v>
      </c>
      <c r="BP1027" s="22" t="s">
        <v>810</v>
      </c>
      <c r="BQ1027" s="2" t="s">
        <v>620</v>
      </c>
      <c r="BR1027" s="2"/>
      <c r="BS1027" s="2"/>
      <c r="BT1027" s="2"/>
      <c r="BU1027" s="2"/>
      <c r="BV1027" s="2"/>
      <c r="BW1027" s="22"/>
    </row>
    <row r="1028" spans="1:112" s="6" customFormat="1" ht="13.5" thickBot="1">
      <c r="A1028" s="29"/>
      <c r="B1028" s="30"/>
      <c r="C1028" s="89"/>
      <c r="D1028" s="31"/>
      <c r="E1028" s="31"/>
      <c r="F1028" s="106"/>
      <c r="G1028" s="31"/>
      <c r="H1028" s="32"/>
      <c r="I1028" s="31"/>
      <c r="J1028" s="31"/>
      <c r="K1028" s="12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3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2"/>
      <c r="AM1028" s="34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2"/>
      <c r="BB1028" s="31"/>
      <c r="BC1028" s="31"/>
      <c r="BD1028" s="31"/>
      <c r="BE1028" s="106"/>
      <c r="BF1028" s="35"/>
      <c r="BG1028" s="35"/>
      <c r="BH1028" s="35"/>
      <c r="BI1028" s="35"/>
      <c r="BJ1028" s="35"/>
      <c r="BK1028" s="31"/>
      <c r="BL1028" s="31"/>
      <c r="BM1028" s="31"/>
      <c r="BN1028" s="31"/>
      <c r="BO1028" s="31"/>
      <c r="BP1028" s="32"/>
      <c r="BQ1028" s="31"/>
      <c r="BR1028" s="31"/>
      <c r="BS1028" s="31"/>
      <c r="BT1028" s="31"/>
      <c r="BU1028" s="31"/>
      <c r="BV1028" s="31"/>
      <c r="BW1028" s="32"/>
    </row>
    <row r="1029" spans="1:112" s="6" customFormat="1">
      <c r="F1029" s="14"/>
      <c r="K1029" s="120"/>
      <c r="AA1029" s="14"/>
      <c r="BE1029" s="14"/>
      <c r="BF1029" s="12"/>
      <c r="BG1029" s="12"/>
      <c r="BH1029" s="12"/>
      <c r="BI1029" s="12"/>
      <c r="BJ1029" s="12"/>
    </row>
    <row r="1030" spans="1:112">
      <c r="AU1030" s="6" t="e">
        <f>AVERAGE(AU871:AU914)</f>
        <v>#DIV/0!</v>
      </c>
    </row>
    <row r="1033" spans="1:112">
      <c r="BC1033" s="52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</row>
  </sheetData>
  <autoFilter ref="A4:BW4"/>
  <sortState ref="A6:IN969">
    <sortCondition ref="C6:C969"/>
  </sortState>
  <mergeCells count="10">
    <mergeCell ref="A1:H1"/>
    <mergeCell ref="BQ1:BW1"/>
    <mergeCell ref="W3:Z3"/>
    <mergeCell ref="I3:N3"/>
    <mergeCell ref="O3:T3"/>
    <mergeCell ref="U3:V3"/>
    <mergeCell ref="BC1:BP1"/>
    <mergeCell ref="AM1:BA1"/>
    <mergeCell ref="AA1:AL1"/>
    <mergeCell ref="I1:Z1"/>
  </mergeCells>
  <phoneticPr fontId="8" type="noConversion"/>
  <hyperlinks>
    <hyperlink ref="S307" r:id="rId1"/>
    <hyperlink ref="S305" r:id="rId2"/>
    <hyperlink ref="BO571" r:id="rId3"/>
    <hyperlink ref="BO569" r:id="rId4"/>
  </hyperlinks>
  <pageMargins left="0.75" right="0.75" top="1" bottom="1" header="0.5" footer="0.5"/>
  <pageSetup orientation="landscape" r:id="rId5"/>
  <headerFooter alignWithMargins="0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4"/>
  <sheetViews>
    <sheetView topLeftCell="A88" workbookViewId="0">
      <selection activeCell="A2" sqref="A2"/>
    </sheetView>
  </sheetViews>
  <sheetFormatPr defaultRowHeight="12.75"/>
  <sheetData>
    <row r="1" spans="1:2">
      <c r="A1" t="s">
        <v>598</v>
      </c>
    </row>
    <row r="2" spans="1:2">
      <c r="A2" t="s">
        <v>527</v>
      </c>
    </row>
    <row r="3" spans="1:2" ht="24.75">
      <c r="B3" s="63" t="s">
        <v>453</v>
      </c>
    </row>
    <row r="4" spans="1:2">
      <c r="B4" s="64" t="s">
        <v>528</v>
      </c>
    </row>
    <row r="5" spans="1:2">
      <c r="B5" s="64" t="s">
        <v>529</v>
      </c>
    </row>
    <row r="6" spans="1:2">
      <c r="B6" s="64" t="s">
        <v>530</v>
      </c>
    </row>
    <row r="7" spans="1:2">
      <c r="B7" s="64" t="s">
        <v>531</v>
      </c>
    </row>
    <row r="8" spans="1:2">
      <c r="B8" s="64" t="s">
        <v>532</v>
      </c>
    </row>
    <row r="9" spans="1:2">
      <c r="B9" s="64" t="s">
        <v>533</v>
      </c>
    </row>
    <row r="10" spans="1:2">
      <c r="B10" s="64"/>
    </row>
    <row r="11" spans="1:2">
      <c r="B11" s="64" t="s">
        <v>534</v>
      </c>
    </row>
    <row r="12" spans="1:2">
      <c r="B12" s="64" t="s">
        <v>535</v>
      </c>
    </row>
    <row r="13" spans="1:2">
      <c r="B13" s="64" t="s">
        <v>536</v>
      </c>
    </row>
    <row r="14" spans="1:2">
      <c r="B14" s="64" t="s">
        <v>531</v>
      </c>
    </row>
    <row r="15" spans="1:2">
      <c r="B15" s="64" t="s">
        <v>537</v>
      </c>
    </row>
    <row r="16" spans="1:2">
      <c r="B16" s="64"/>
    </row>
    <row r="17" spans="2:2" ht="24.75">
      <c r="B17" s="63" t="s">
        <v>538</v>
      </c>
    </row>
    <row r="18" spans="2:2">
      <c r="B18" s="64" t="s">
        <v>539</v>
      </c>
    </row>
    <row r="19" spans="2:2">
      <c r="B19" s="64" t="s">
        <v>540</v>
      </c>
    </row>
    <row r="20" spans="2:2">
      <c r="B20" s="64" t="s">
        <v>541</v>
      </c>
    </row>
    <row r="21" spans="2:2">
      <c r="B21" s="64" t="s">
        <v>542</v>
      </c>
    </row>
    <row r="22" spans="2:2">
      <c r="B22" s="64" t="s">
        <v>543</v>
      </c>
    </row>
    <row r="23" spans="2:2">
      <c r="B23" s="64"/>
    </row>
    <row r="24" spans="2:2" ht="24.75">
      <c r="B24" s="63" t="s">
        <v>198</v>
      </c>
    </row>
    <row r="25" spans="2:2">
      <c r="B25" s="64" t="s">
        <v>544</v>
      </c>
    </row>
    <row r="26" spans="2:2">
      <c r="B26" s="64" t="s">
        <v>545</v>
      </c>
    </row>
    <row r="27" spans="2:2">
      <c r="B27" s="64" t="s">
        <v>530</v>
      </c>
    </row>
    <row r="28" spans="2:2">
      <c r="B28" s="64" t="s">
        <v>546</v>
      </c>
    </row>
    <row r="29" spans="2:2">
      <c r="B29" s="64" t="s">
        <v>547</v>
      </c>
    </row>
    <row r="30" spans="2:2">
      <c r="B30" s="64"/>
    </row>
    <row r="31" spans="2:2">
      <c r="B31" s="64" t="s">
        <v>548</v>
      </c>
    </row>
    <row r="32" spans="2:2">
      <c r="B32" s="64" t="s">
        <v>530</v>
      </c>
    </row>
    <row r="33" spans="2:2">
      <c r="B33" s="64" t="s">
        <v>546</v>
      </c>
    </row>
    <row r="34" spans="2:2">
      <c r="B34" s="64" t="s">
        <v>549</v>
      </c>
    </row>
    <row r="35" spans="2:2">
      <c r="B35" s="64"/>
    </row>
    <row r="36" spans="2:2">
      <c r="B36" s="64" t="s">
        <v>550</v>
      </c>
    </row>
    <row r="37" spans="2:2">
      <c r="B37" s="64" t="s">
        <v>530</v>
      </c>
    </row>
    <row r="38" spans="2:2">
      <c r="B38" s="64" t="s">
        <v>551</v>
      </c>
    </row>
    <row r="39" spans="2:2">
      <c r="B39" s="64" t="s">
        <v>552</v>
      </c>
    </row>
    <row r="40" spans="2:2">
      <c r="B40" s="64"/>
    </row>
    <row r="41" spans="2:2">
      <c r="B41" s="64" t="s">
        <v>553</v>
      </c>
    </row>
    <row r="42" spans="2:2">
      <c r="B42" s="64" t="s">
        <v>554</v>
      </c>
    </row>
    <row r="43" spans="2:2">
      <c r="B43" s="64" t="s">
        <v>555</v>
      </c>
    </row>
    <row r="44" spans="2:2">
      <c r="B44" s="64" t="s">
        <v>556</v>
      </c>
    </row>
    <row r="45" spans="2:2">
      <c r="B45" s="64" t="s">
        <v>557</v>
      </c>
    </row>
    <row r="46" spans="2:2">
      <c r="B46" s="64" t="s">
        <v>558</v>
      </c>
    </row>
    <row r="47" spans="2:2">
      <c r="B47" s="64"/>
    </row>
    <row r="48" spans="2:2">
      <c r="B48" s="64" t="s">
        <v>559</v>
      </c>
    </row>
    <row r="49" spans="2:2">
      <c r="B49" s="64" t="s">
        <v>560</v>
      </c>
    </row>
    <row r="50" spans="2:2">
      <c r="B50" s="64" t="s">
        <v>555</v>
      </c>
    </row>
    <row r="51" spans="2:2">
      <c r="B51" s="64" t="s">
        <v>561</v>
      </c>
    </row>
    <row r="52" spans="2:2">
      <c r="B52" s="64" t="s">
        <v>557</v>
      </c>
    </row>
    <row r="53" spans="2:2">
      <c r="B53" s="64" t="s">
        <v>562</v>
      </c>
    </row>
    <row r="54" spans="2:2">
      <c r="B54" s="64"/>
    </row>
    <row r="55" spans="2:2">
      <c r="B55" s="64" t="s">
        <v>563</v>
      </c>
    </row>
    <row r="56" spans="2:2">
      <c r="B56" s="64" t="s">
        <v>564</v>
      </c>
    </row>
    <row r="57" spans="2:2">
      <c r="B57" s="64" t="s">
        <v>565</v>
      </c>
    </row>
    <row r="58" spans="2:2">
      <c r="B58" s="64" t="s">
        <v>531</v>
      </c>
    </row>
    <row r="59" spans="2:2">
      <c r="B59" s="64" t="s">
        <v>566</v>
      </c>
    </row>
    <row r="60" spans="2:2">
      <c r="B60" s="64"/>
    </row>
    <row r="61" spans="2:2" ht="24.75">
      <c r="B61" s="63" t="s">
        <v>567</v>
      </c>
    </row>
    <row r="62" spans="2:2">
      <c r="B62" s="64" t="s">
        <v>550</v>
      </c>
    </row>
    <row r="63" spans="2:2">
      <c r="B63" s="64" t="s">
        <v>530</v>
      </c>
    </row>
    <row r="64" spans="2:2">
      <c r="B64" s="64" t="s">
        <v>568</v>
      </c>
    </row>
    <row r="65" spans="2:2">
      <c r="B65" s="64" t="s">
        <v>569</v>
      </c>
    </row>
    <row r="66" spans="2:2">
      <c r="B66" s="64" t="s">
        <v>567</v>
      </c>
    </row>
    <row r="67" spans="2:2">
      <c r="B67" s="64"/>
    </row>
    <row r="68" spans="2:2">
      <c r="B68" s="64" t="s">
        <v>550</v>
      </c>
    </row>
    <row r="69" spans="2:2">
      <c r="B69" s="64" t="s">
        <v>530</v>
      </c>
    </row>
    <row r="70" spans="2:2">
      <c r="B70" s="64" t="s">
        <v>570</v>
      </c>
    </row>
    <row r="71" spans="2:2">
      <c r="B71" s="64" t="s">
        <v>532</v>
      </c>
    </row>
    <row r="72" spans="2:2">
      <c r="B72" s="64" t="s">
        <v>567</v>
      </c>
    </row>
    <row r="73" spans="2:2">
      <c r="B73" s="64"/>
    </row>
    <row r="74" spans="2:2">
      <c r="B74" s="64" t="s">
        <v>550</v>
      </c>
    </row>
    <row r="75" spans="2:2">
      <c r="B75" s="64" t="s">
        <v>530</v>
      </c>
    </row>
    <row r="76" spans="2:2">
      <c r="B76" s="64" t="s">
        <v>531</v>
      </c>
    </row>
    <row r="77" spans="2:2">
      <c r="B77" s="64" t="s">
        <v>547</v>
      </c>
    </row>
    <row r="78" spans="2:2">
      <c r="B78" s="64" t="s">
        <v>567</v>
      </c>
    </row>
    <row r="79" spans="2:2">
      <c r="B79" s="64"/>
    </row>
    <row r="80" spans="2:2">
      <c r="B80" s="64" t="s">
        <v>571</v>
      </c>
    </row>
    <row r="81" spans="2:2">
      <c r="B81" s="64" t="s">
        <v>572</v>
      </c>
    </row>
    <row r="82" spans="2:2">
      <c r="B82" s="64" t="s">
        <v>531</v>
      </c>
    </row>
    <row r="83" spans="2:2">
      <c r="B83" s="64" t="s">
        <v>573</v>
      </c>
    </row>
    <row r="84" spans="2:2">
      <c r="B84" s="64" t="s">
        <v>574</v>
      </c>
    </row>
    <row r="85" spans="2:2">
      <c r="B85" s="64" t="s">
        <v>567</v>
      </c>
    </row>
    <row r="86" spans="2:2">
      <c r="B86" s="64"/>
    </row>
    <row r="87" spans="2:2">
      <c r="B87" s="64" t="s">
        <v>575</v>
      </c>
    </row>
    <row r="88" spans="2:2">
      <c r="B88" s="64" t="s">
        <v>541</v>
      </c>
    </row>
    <row r="89" spans="2:2">
      <c r="B89" s="64" t="s">
        <v>561</v>
      </c>
    </row>
    <row r="90" spans="2:2">
      <c r="B90" s="64" t="s">
        <v>573</v>
      </c>
    </row>
    <row r="91" spans="2:2">
      <c r="B91" s="64" t="s">
        <v>576</v>
      </c>
    </row>
    <row r="92" spans="2:2">
      <c r="B92" s="64"/>
    </row>
    <row r="93" spans="2:2" ht="24.75">
      <c r="B93" s="63" t="s">
        <v>577</v>
      </c>
    </row>
    <row r="94" spans="2:2">
      <c r="B94" s="64" t="s">
        <v>530</v>
      </c>
    </row>
    <row r="95" spans="2:2">
      <c r="B95" s="64" t="s">
        <v>578</v>
      </c>
    </row>
    <row r="96" spans="2:2">
      <c r="B96" s="64" t="s">
        <v>579</v>
      </c>
    </row>
    <row r="97" spans="2:2">
      <c r="B97" s="64"/>
    </row>
    <row r="98" spans="2:2">
      <c r="B98" s="64" t="s">
        <v>344</v>
      </c>
    </row>
    <row r="99" spans="2:2">
      <c r="B99" s="64" t="s">
        <v>580</v>
      </c>
    </row>
    <row r="100" spans="2:2">
      <c r="B100" s="64" t="s">
        <v>581</v>
      </c>
    </row>
    <row r="101" spans="2:2">
      <c r="B101" s="64" t="s">
        <v>582</v>
      </c>
    </row>
    <row r="102" spans="2:2">
      <c r="B102" s="64" t="s">
        <v>583</v>
      </c>
    </row>
    <row r="103" spans="2:2">
      <c r="B103" s="64"/>
    </row>
    <row r="104" spans="2:2">
      <c r="B104" s="64" t="s">
        <v>344</v>
      </c>
    </row>
    <row r="105" spans="2:2">
      <c r="B105" s="64" t="s">
        <v>584</v>
      </c>
    </row>
    <row r="106" spans="2:2">
      <c r="B106" s="64" t="s">
        <v>585</v>
      </c>
    </row>
    <row r="107" spans="2:2">
      <c r="B107" s="64" t="s">
        <v>556</v>
      </c>
    </row>
    <row r="108" spans="2:2">
      <c r="B108" s="64" t="s">
        <v>586</v>
      </c>
    </row>
    <row r="109" spans="2:2">
      <c r="B109" s="64"/>
    </row>
    <row r="110" spans="2:2">
      <c r="B110" s="64" t="s">
        <v>344</v>
      </c>
    </row>
    <row r="111" spans="2:2">
      <c r="B111" s="64" t="s">
        <v>587</v>
      </c>
    </row>
    <row r="112" spans="2:2">
      <c r="B112" s="64" t="s">
        <v>588</v>
      </c>
    </row>
    <row r="113" spans="2:2">
      <c r="B113" s="64" t="s">
        <v>589</v>
      </c>
    </row>
    <row r="114" spans="2:2">
      <c r="B114" s="64" t="s">
        <v>590</v>
      </c>
    </row>
    <row r="115" spans="2:2">
      <c r="B115" s="64"/>
    </row>
    <row r="116" spans="2:2">
      <c r="B116" s="64" t="s">
        <v>344</v>
      </c>
    </row>
    <row r="117" spans="2:2">
      <c r="B117" s="64" t="s">
        <v>591</v>
      </c>
    </row>
    <row r="118" spans="2:2">
      <c r="B118" s="64" t="s">
        <v>585</v>
      </c>
    </row>
    <row r="119" spans="2:2">
      <c r="B119" s="64" t="s">
        <v>592</v>
      </c>
    </row>
    <row r="120" spans="2:2">
      <c r="B120" s="64" t="s">
        <v>590</v>
      </c>
    </row>
    <row r="121" spans="2:2">
      <c r="B121" s="64"/>
    </row>
    <row r="122" spans="2:2">
      <c r="B122" s="64" t="s">
        <v>377</v>
      </c>
    </row>
    <row r="123" spans="2:2">
      <c r="B123" s="64" t="s">
        <v>593</v>
      </c>
    </row>
    <row r="124" spans="2:2">
      <c r="B124" s="64" t="s">
        <v>594</v>
      </c>
    </row>
    <row r="125" spans="2:2">
      <c r="B125" s="64" t="s">
        <v>581</v>
      </c>
    </row>
    <row r="126" spans="2:2">
      <c r="B126" s="64" t="s">
        <v>531</v>
      </c>
    </row>
    <row r="127" spans="2:2">
      <c r="B127" s="64" t="s">
        <v>595</v>
      </c>
    </row>
    <row r="128" spans="2:2">
      <c r="B128" s="64"/>
    </row>
    <row r="129" spans="2:2">
      <c r="B129" s="64" t="s">
        <v>377</v>
      </c>
    </row>
    <row r="130" spans="2:2">
      <c r="B130" s="64" t="s">
        <v>593</v>
      </c>
    </row>
    <row r="131" spans="2:2">
      <c r="B131" s="64" t="s">
        <v>596</v>
      </c>
    </row>
    <row r="132" spans="2:2">
      <c r="B132" s="64" t="s">
        <v>581</v>
      </c>
    </row>
    <row r="133" spans="2:2">
      <c r="B133" s="64" t="s">
        <v>531</v>
      </c>
    </row>
    <row r="134" spans="2:2">
      <c r="B134" s="64" t="s">
        <v>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C11" sqref="C11"/>
    </sheetView>
  </sheetViews>
  <sheetFormatPr defaultRowHeight="12.75"/>
  <sheetData>
    <row r="2" spans="1:5">
      <c r="A2" t="s">
        <v>1466</v>
      </c>
      <c r="B2" t="s">
        <v>33</v>
      </c>
      <c r="C2" t="s">
        <v>1463</v>
      </c>
      <c r="D2" t="s">
        <v>1464</v>
      </c>
      <c r="E2" t="s">
        <v>1465</v>
      </c>
    </row>
    <row r="3" spans="1:5">
      <c r="A3" s="8" t="s">
        <v>1428</v>
      </c>
      <c r="B3" s="2">
        <v>79.989999999999995</v>
      </c>
      <c r="C3" s="2">
        <v>1.5</v>
      </c>
      <c r="D3" s="2">
        <v>60</v>
      </c>
      <c r="E3" s="2" t="s">
        <v>1363</v>
      </c>
    </row>
    <row r="4" spans="1:5">
      <c r="A4" s="8" t="s">
        <v>1425</v>
      </c>
      <c r="B4" s="2">
        <v>44.99</v>
      </c>
      <c r="C4" s="2">
        <v>24</v>
      </c>
      <c r="D4" s="2">
        <v>30</v>
      </c>
      <c r="E4" s="2" t="s">
        <v>1363</v>
      </c>
    </row>
    <row r="5" spans="1:5">
      <c r="A5" s="8" t="s">
        <v>1418</v>
      </c>
      <c r="B5" s="2">
        <v>44.99</v>
      </c>
      <c r="C5" s="2">
        <v>2</v>
      </c>
      <c r="D5" s="2">
        <v>60</v>
      </c>
      <c r="E5" s="2" t="s">
        <v>162</v>
      </c>
    </row>
    <row r="6" spans="1:5">
      <c r="A6" s="8" t="s">
        <v>1411</v>
      </c>
      <c r="B6" s="2">
        <v>249.99</v>
      </c>
      <c r="C6" s="2">
        <v>1</v>
      </c>
      <c r="D6" s="2">
        <v>50</v>
      </c>
      <c r="E6" s="2" t="s">
        <v>1064</v>
      </c>
    </row>
    <row r="7" spans="1:5">
      <c r="A7" s="8" t="s">
        <v>1405</v>
      </c>
      <c r="B7" s="2">
        <v>199.99</v>
      </c>
      <c r="C7" s="2">
        <v>1</v>
      </c>
      <c r="D7" s="2">
        <v>50</v>
      </c>
      <c r="E7" s="2" t="s">
        <v>1064</v>
      </c>
    </row>
    <row r="8" spans="1:5">
      <c r="A8" s="8" t="s">
        <v>1396</v>
      </c>
      <c r="B8" s="2">
        <v>44.99</v>
      </c>
      <c r="C8" s="2">
        <v>16</v>
      </c>
      <c r="D8" s="2">
        <v>20</v>
      </c>
      <c r="E8" s="2" t="s">
        <v>1363</v>
      </c>
    </row>
    <row r="9" spans="1:5">
      <c r="A9" s="8" t="s">
        <v>1386</v>
      </c>
      <c r="B9" s="2">
        <v>79.989999999999995</v>
      </c>
      <c r="C9" s="2">
        <v>4</v>
      </c>
      <c r="D9" s="2">
        <v>40</v>
      </c>
      <c r="E9" s="2" t="s">
        <v>1363</v>
      </c>
    </row>
    <row r="10" spans="1:5">
      <c r="A10" s="8">
        <v>1050</v>
      </c>
      <c r="B10" s="2">
        <v>179.99</v>
      </c>
      <c r="C10" s="2">
        <v>1</v>
      </c>
      <c r="D10" s="2">
        <v>65</v>
      </c>
      <c r="E10" s="2" t="s">
        <v>1064</v>
      </c>
    </row>
    <row r="11" spans="1:5">
      <c r="A11" s="8">
        <v>8240</v>
      </c>
      <c r="B11" s="2">
        <v>79.95</v>
      </c>
      <c r="C11" s="2">
        <v>12</v>
      </c>
      <c r="D11" s="2">
        <v>55</v>
      </c>
      <c r="E11" s="2" t="s">
        <v>1064</v>
      </c>
    </row>
    <row r="12" spans="1:5">
      <c r="A12" s="8" t="s">
        <v>1370</v>
      </c>
      <c r="B12" s="2">
        <v>57.74</v>
      </c>
      <c r="C12" s="2">
        <v>4</v>
      </c>
      <c r="D12" s="2">
        <v>55</v>
      </c>
      <c r="E12" s="2" t="s">
        <v>1064</v>
      </c>
    </row>
    <row r="13" spans="1:5">
      <c r="A13" s="8" t="s">
        <v>1353</v>
      </c>
      <c r="B13" s="2">
        <v>39.770000000000003</v>
      </c>
      <c r="C13" s="2">
        <v>8</v>
      </c>
      <c r="D13" s="2">
        <v>30</v>
      </c>
      <c r="E13" s="2" t="s">
        <v>1363</v>
      </c>
    </row>
    <row r="14" spans="1:5">
      <c r="A14" s="8" t="s">
        <v>1367</v>
      </c>
      <c r="B14" s="2">
        <v>140.99</v>
      </c>
      <c r="C14" s="2">
        <v>1</v>
      </c>
      <c r="D14" s="2"/>
      <c r="E14" s="2" t="s">
        <v>1064</v>
      </c>
    </row>
    <row r="15" spans="1:5">
      <c r="A15" s="8" t="s">
        <v>1348</v>
      </c>
      <c r="B15" s="2">
        <v>104.99</v>
      </c>
      <c r="C15" s="2">
        <v>1</v>
      </c>
      <c r="D15" s="2">
        <v>42</v>
      </c>
      <c r="E15" s="2" t="s">
        <v>162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Product Data Sheet</vt:lpstr>
      <vt:lpstr>Power Tool batteries</vt:lpstr>
      <vt:lpstr>Shaver batteries</vt:lpstr>
      <vt:lpstr>Chart1</vt:lpstr>
    </vt:vector>
  </TitlesOfParts>
  <Company>Navigant Consulting,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NCI</dc:creator>
  <cp:lastModifiedBy>Brian Booher</cp:lastModifiedBy>
  <cp:lastPrinted>2009-07-15T18:15:44Z</cp:lastPrinted>
  <dcterms:created xsi:type="dcterms:W3CDTF">2008-08-12T17:15:28Z</dcterms:created>
  <dcterms:modified xsi:type="dcterms:W3CDTF">2012-03-15T18:45:31Z</dcterms:modified>
</cp:coreProperties>
</file>