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0" yWindow="65516" windowWidth="25240" windowHeight="9160" activeTab="0"/>
  </bookViews>
  <sheets>
    <sheet name="Summary" sheetId="1" r:id="rId1"/>
    <sheet name="Detail" sheetId="2" r:id="rId2"/>
    <sheet name="Sheet1" sheetId="3" r:id="rId3"/>
  </sheets>
  <externalReferences>
    <externalReference r:id="rId6"/>
  </externalReferences>
  <definedNames>
    <definedName name="_xlnm.Print_Area" localSheetId="1">'Detail'!$A$1:$O$342</definedName>
    <definedName name="_xlnm.Print_Area" localSheetId="0">'Summary'!$A$1:$G$20</definedName>
    <definedName name="_xlnm.Print_Titles" localSheetId="1">'Detail'!$1:$2</definedName>
    <definedName name="_xlnm.Print_Titles" localSheetId="0">'Summary'!$1:$2</definedName>
    <definedName name="RptData" localSheetId="1">'Detail'!$A$4:$O$178</definedName>
  </definedNames>
  <calcPr fullCalcOnLoad="1"/>
</workbook>
</file>

<file path=xl/sharedStrings.xml><?xml version="1.0" encoding="utf-8"?>
<sst xmlns="http://schemas.openxmlformats.org/spreadsheetml/2006/main" count="2221" uniqueCount="1038">
  <si>
    <t>Alameda
Kaneohe
Warrenton
Barbers Poit
Port Angeles
San Diego
San Francisco
Yerba Buena Island
Sitka</t>
  </si>
  <si>
    <t>CA
HI
OR
HI
WA
CA
CA
CA
AK</t>
  </si>
  <si>
    <t>Naval Air Station - Dam Neck Annex</t>
  </si>
  <si>
    <t>GHP Systems
Building Automation Systems/EMCS
Lighting Improvements
Building Envelope Modifications
Other</t>
  </si>
  <si>
    <t>Pentagon Facilities</t>
  </si>
  <si>
    <t>Arlington</t>
  </si>
  <si>
    <t>ISC Kodiak DO#3</t>
  </si>
  <si>
    <t>Boiler Improvements
Building Automation Systems/EMCS
Lighting Improvements
Renewable Energy Systems
Heating, Ventilating &amp; Air Conditioning
Water &amp; Sewer Systems</t>
  </si>
  <si>
    <t>495
Mod to project #: 272
Mod project awarded: 09/30/2003</t>
  </si>
  <si>
    <t>Hill AFB BAMF phase I Modification</t>
  </si>
  <si>
    <t>Electrical or Cogeneration Systems
Renewable Energy Systems</t>
  </si>
  <si>
    <t>Fort Jackson #3</t>
  </si>
  <si>
    <t>Building Automation Systems/EMCS
Lighting Improvements
Building Envelope Modifications
Renewable Energy Systems
Water &amp; Sewer Systems
Energy Cost Reduction thru Rate Adjustments
Other</t>
  </si>
  <si>
    <t>BLM Multi-State West DO#2</t>
  </si>
  <si>
    <t>Boise
Boise
Boise
Reno
Miles City
Elko</t>
  </si>
  <si>
    <t>ID
ID
ID
NV
MT
NV</t>
  </si>
  <si>
    <t>Boiler Improvements
Building Automation Systems/EMCS
Lighting Improvements
Heating, Ventilating &amp; Air Conditioning</t>
  </si>
  <si>
    <t>S1-Argonne</t>
  </si>
  <si>
    <t>NREL Biomass ESPC</t>
  </si>
  <si>
    <t>Golden</t>
  </si>
  <si>
    <t>MacDill Air Force Base</t>
  </si>
  <si>
    <t>MacDill AFB</t>
  </si>
  <si>
    <t>Chiller Improvements
Building Automation Systems/EMCS
Heating, Ventilating &amp; Air Conditioning
Lighting Improvements
Water &amp; Sewer Systems
Other</t>
  </si>
  <si>
    <t>Santa Ana and Long Beach California Federal Buildings</t>
  </si>
  <si>
    <t>Santa Anna
Long Beach</t>
  </si>
  <si>
    <t>FY 2008</t>
  </si>
  <si>
    <t>Baltimore Yard BAMF Project</t>
  </si>
  <si>
    <t>Total for FY 2008</t>
  </si>
  <si>
    <t>Chiller Improvements
Building Automation Systems/EMCS
Lighting Improvements
Electrical or Cogeneration Systems
Renewable Energy Systems
Water &amp; Sewer Systems</t>
  </si>
  <si>
    <t>Smithsonian</t>
  </si>
  <si>
    <t>Smithsonian Institution</t>
  </si>
  <si>
    <t>NAB Little Creek DO2</t>
  </si>
  <si>
    <t>Boiler Improvements
Building Automation Systems/EMCS
Heating, Ventilating &amp; Air Conditioning
Lighting Improvements
Renewable Energy Systems
Water &amp; Sewer Systems
Proposal Development Energy Surveys
Other</t>
  </si>
  <si>
    <t>Hill AFB BAMF Phase IV (Third Awarded)</t>
  </si>
  <si>
    <t>Chilled/Hot/Steam Piping &amp; Dist Systems
Renewable Energy Systems
Lighting Improvements</t>
  </si>
  <si>
    <t xml:space="preserve">Chiller Improvements
Heating, Ventilating &amp; Air ConditioningChilled/Hot/Steam Piping &amp; Dist Systems
Lighting Improvements
Water &amp; Sewer Systems
</t>
  </si>
  <si>
    <t>Building Automation Systems/EMCS
Heating, Ventilating &amp; Air Conditioning
Lighting Improvements
Renewable Energy Systems</t>
  </si>
  <si>
    <t>Boiler Improvements
Chiller Improvements
Heating, Ventilating &amp; Air Conditioning
Lighting Improvements
Chilled/Hot/Steam Piping &amp; Dist Systems
Renewable Energy Systems</t>
  </si>
  <si>
    <t>Boiler Improvements
Chiller Improvements
Building Automation Systems/EMCS
Heating, Ventilating &amp; Air Conditioning
Lighting Improvements
Chilled/Hot/Steam Piping &amp; Dist Systems
Water &amp; Sewer Systems</t>
  </si>
  <si>
    <t>Building Automation Systems/EMCS
Lighting Improvements
Renewable Energy Systems</t>
  </si>
  <si>
    <t>GHP Systems
Building Automation Systems/EMCS</t>
  </si>
  <si>
    <t>Greensboro
Greensboro
Raleigh
Wilmington
Winston-Salem</t>
  </si>
  <si>
    <t>NC
NC
NC
NC
NC</t>
  </si>
  <si>
    <t>Chiller Improvements
Building Automation Systems/EMCS
Lighting Improvements
Electric Motors &amp; Drives
Boiler Improvements</t>
  </si>
  <si>
    <t>Columbia
Fort Benning
Dothan
Fort Gordon
Fort Stewart</t>
  </si>
  <si>
    <t>SC
GA
AL
GA
GA</t>
  </si>
  <si>
    <t>Chiller Improvements
Building Automation Systems/EMCS
Heating, Ventilating &amp; Air Conditioning
Lighting Improvements
Building Envelope Modifications
Chilled/Hot/Steam Piping &amp; Dist Systems
Electric Motors &amp; Drives</t>
  </si>
  <si>
    <t>Chiller Improvements
Building Automation Systems/EMCS
Lighting Improvements
Rate Reduction/Audits</t>
  </si>
  <si>
    <t>Anderson
Knoxville
Columbia
Charleston
Knoxville
Greenville
Charleston
Spartanburg
Columbia
Columbia
Charleston</t>
  </si>
  <si>
    <t>SC
TN
SC
SC
TN
SC
SC
SC
SC
SC
SC</t>
  </si>
  <si>
    <t>Boiler Improvements
Chiller Improvements
Heating, Ventilating &amp; Air Conditioning
Lighting Improvements
Building Envelope Modifications
Chilled/Hot/Steam Piping &amp; Dist Systems
Electric Motors &amp; Drives
Rate Reduction/Audits</t>
  </si>
  <si>
    <t>Lighting Improvements
Electric Distribution System</t>
  </si>
  <si>
    <t>Memphis
Mobile
Paducah
Dyersburg
Jackson
Aberdeen
Greenwood
Tupelo
Oxford</t>
  </si>
  <si>
    <t>TN
AL
KY
TN
TN
MS
MS
MS
MS</t>
  </si>
  <si>
    <t>Chiller Improvements
Lighting Improvements
Electric Motors &amp; Drives</t>
  </si>
  <si>
    <t>Chiller Improvements
Building Automation Systems/EMCS
Lighting Improvements
Electric Motors &amp; Drives
Water &amp; Sewer Systems</t>
  </si>
  <si>
    <t>Chiller Improvements
Building Automation Systems/EMCS
Chilled/Hot/Steam Piping &amp; Dist Systems</t>
  </si>
  <si>
    <t>Building Automation Systems/EMCS
Refrigeration</t>
  </si>
  <si>
    <t>Boiler Improvements
Building Automation Systems/EMCS
Chilled/Hot/Steam Piping &amp; Dist Systems
Electrical or Cogeneration Systems
Electric Distribution System</t>
  </si>
  <si>
    <t>GHP Systems
Building Envelope Modifications
Electric Motors &amp; Drives</t>
  </si>
  <si>
    <t>Chiller Improvements
Building Automation Systems/EMCS
Lighting Improvements
Renewable Energy Systems</t>
  </si>
  <si>
    <t>Chiller Improvements
Lighting Improvements
Renewable Energy Systems
Building Envelope Modifications</t>
  </si>
  <si>
    <t>Denver
Cheyenne</t>
  </si>
  <si>
    <t>CO
WY</t>
  </si>
  <si>
    <t>Chiller Improvements
Building Automation Systems/EMCS
Heating, Ventilating &amp; Air Conditioning
Lighting Improvements
Chilled/Hot/Steam Piping &amp; Dist Systems</t>
  </si>
  <si>
    <t>Boiler Improvements
Electric Motors &amp; Drives
Refrigeration
Water &amp; Sewer Systems
Rate Reduction/Audits</t>
  </si>
  <si>
    <t>S1-Savannah River Site Biomass* (phase 1)</t>
  </si>
  <si>
    <t>Aiken South</t>
  </si>
  <si>
    <t>Building Automation Systems/EMCS
Heating, Ventilating &amp; Air Conditioning
Lighting Improvements
Chilled/Hot/Steam Piping &amp; Dist Systems
Rate Reduction/Audits</t>
  </si>
  <si>
    <t>Kerrville
San Antonio</t>
  </si>
  <si>
    <t>TX
TX</t>
  </si>
  <si>
    <t>Boiler Improvements
Heating, Ventilating &amp; Air Conditioning
Lighting Improvements
Chilled/Hot/Steam Piping &amp; Dist Systems
Renewable Energy Systems
Rate Reduction/Audits</t>
  </si>
  <si>
    <t>Heating, Ventilating &amp; Air Conditioning
Lighting Improvements
Rate Reduction/Audits</t>
  </si>
  <si>
    <t>Chiller Improvements
Lighting Improvements
Water &amp; Sewer Systems</t>
  </si>
  <si>
    <t>Leeds
West Haven
Newington</t>
  </si>
  <si>
    <t>MA
CT
CT</t>
  </si>
  <si>
    <t>Heating, Ventilating &amp; Air Conditioning
Water &amp; Sewer Systems
Electric Motors &amp; Drives
Lighting Improvements
Chilled/Hot/Steam Piping &amp; Dist Systems
Building Automation Systems/EMCS
Boiler Improvements</t>
  </si>
  <si>
    <t>Boiler Improvements
Chiller Improvements
Building Automation Systems/EMCS
Heating, Ventilating &amp; Air Conditioning
Lighting Improvements
Chilled/Hot/Steam Piping &amp; Dist Systems
Renewable Energy Systems</t>
  </si>
  <si>
    <t>Lawrence
Anadarko</t>
  </si>
  <si>
    <t>KS
OK</t>
  </si>
  <si>
    <t>Total for FY 2009</t>
  </si>
  <si>
    <t>Building Automation Systems/EMCS
Other</t>
  </si>
  <si>
    <t>Boiler Improvements
Building Automation Systems/EMCS
Heating, Ventilating &amp; Air Conditioning
Lighting Improvements
Electric Distribution System
Water &amp; Sewer Systems</t>
  </si>
  <si>
    <t>Renewable Energy Systems
Water &amp; Sewer Systems
Lighting Improvements
Building Automation Systems/EMCS
Heating, Ventilating &amp; Air Conditioning
Other</t>
  </si>
  <si>
    <t>FCI Big Spring Texas DO#1</t>
  </si>
  <si>
    <t>Big Spring</t>
  </si>
  <si>
    <t>Building Automation Systems/EMCS
Heating, Ventilating &amp; Air Conditioning
Renewable Energy Systems
Lighting Improvements
Water &amp; Sewer Systems
Electric Distribution System
Chilled/Hot/Steam Piping &amp; Dist Systems</t>
  </si>
  <si>
    <t>Prince Jonah Kuhio Kalanianaole Federal Building DO#1, Hawaii</t>
  </si>
  <si>
    <t>Honolulu</t>
  </si>
  <si>
    <t>FY 2009</t>
  </si>
  <si>
    <t>S1-Hanford 1 - Richland Ops</t>
  </si>
  <si>
    <t>Richland</t>
  </si>
  <si>
    <t>DOE-Environmental Management</t>
  </si>
  <si>
    <t>Building Automation Systems/EMCS
Lighting Improvements
Renewable Energy Systems (2)
Water &amp; Sewer Systems
Other
Renewable Energy Systems (1)
Renewable Energy Systems (3)</t>
  </si>
  <si>
    <t>Renewable Energy Systems
Building Automation Systems/EMCS
Lighting Improvements
Water &amp; Sewer Systems
Proposal Development Energy Surveys</t>
  </si>
  <si>
    <t>Chiller Improvements
Water &amp; Sewer Systems
Lighting Improvements
Building Automation Systems/EMCS
Heating, Ventilating &amp; Air Conditioning</t>
  </si>
  <si>
    <t>Lighting Improvements
Proposal Development Energy Surveys
Renewable Energy Systems
Building Automation Systems/EMCS</t>
  </si>
  <si>
    <t>GHP Systems
Building Automation Systems/EMCS
Lighting Improvements
Building Envelope Modifications
Electric Motors &amp; Drives
Other (Chiller Plant)
Other (Water and Sewer Conservation)
Other (HVAC)
Survey, Feasibility Study and Design
Rate Reduction/Audits
Other (Peak Shaving)
Appliance Plug Load Reductions</t>
  </si>
  <si>
    <t>Building Automation Systems/EMCS
Heating, Ventilating &amp; Air Conditioning
Lighting Improvements
Electric Distribution System
Proposal Development Energy Surveys</t>
  </si>
  <si>
    <t>Lighting Improvements
Water &amp; Sewer Systems
Proposal Development Energy Surveys
Building Automation Systems/EMCS</t>
  </si>
  <si>
    <t>Florence
Florence</t>
  </si>
  <si>
    <t>Fort Drum GHP</t>
  </si>
  <si>
    <t>Norfolk Naval Shipyard II</t>
  </si>
  <si>
    <t>Proposal Development Energy Surveys
Lighting Improvements
Energy Related Process Improvements
Chilled/Hot/Steam Piping &amp; Dist Systems
Building Automation Systems/EMCS</t>
  </si>
  <si>
    <t>MCLB Albany, Georgia</t>
  </si>
  <si>
    <t>Wallops Island</t>
  </si>
  <si>
    <t>Fairton
Fairton</t>
  </si>
  <si>
    <t>NJ
NJ</t>
  </si>
  <si>
    <t>Proposal Development Energy Surveys
Lighting Improvements
Water &amp; Sewer Systems
Heating, Ventilating &amp; Air Conditioning
Boiler Improvements
Chiller Improvements
Building Automation Systems/EMCS
Renewable Energy Systems
Rate Reduction/Audits</t>
  </si>
  <si>
    <t>BoP FCC Allenwood: RE project (Biomass)</t>
  </si>
  <si>
    <t>Montgomery</t>
  </si>
  <si>
    <t>Portsmouth Naval Shipyard</t>
  </si>
  <si>
    <t>Kittery</t>
  </si>
  <si>
    <t>ME</t>
  </si>
  <si>
    <t>Proposal Development Energy Surveys
Boiler Improvements
Chiller Improvements</t>
  </si>
  <si>
    <t>McGuire AFB</t>
  </si>
  <si>
    <t>Building Automation Systems/EMCS
Lighting Improvements
Proposal Development Energy Surveys
Boiler Improvements
Chiller Improvements
Energy Cost Reduction thru Rate Adjustments</t>
  </si>
  <si>
    <t>S1-Los Alamos National Lab* (phase 1)</t>
  </si>
  <si>
    <t>Los Alamos</t>
  </si>
  <si>
    <t>Lighting Improvements
Building Automation Systems/EMCS</t>
  </si>
  <si>
    <t>AOC Senate</t>
  </si>
  <si>
    <t>Navy Region Hawaii DO#2 (PMRF and Shipyard combined)</t>
  </si>
  <si>
    <t>Army Fort Leonard Wood</t>
  </si>
  <si>
    <t>Fort Leonard Wood</t>
  </si>
  <si>
    <t>Lighting Improvements
Building Automation Systems/EMCS
Heating, Ventilating &amp; Air Conditioning</t>
  </si>
  <si>
    <t>Ft Hood, TX Phase III</t>
  </si>
  <si>
    <t>S1-HQ (Forrestal &amp; Germantown)</t>
  </si>
  <si>
    <t>Washington
Washington</t>
  </si>
  <si>
    <t>DC
DC</t>
  </si>
  <si>
    <t>DOE-Management &amp; Administration</t>
  </si>
  <si>
    <t>AOC Capitol</t>
  </si>
  <si>
    <t>Proposal Development Energy Surveys
Building Automation Systems/EMCS
Heating, Ventilating &amp; Air Conditioning
Lighting Improvements
Electric Distribution System
Chilled/Hot/Steam Piping &amp; Dist Systems</t>
  </si>
  <si>
    <t>Department of Housing and Urban Development</t>
  </si>
  <si>
    <t>Boiler Improvements
Chiller Improvements 
Building Automation Systems/EMCS
Heating, Ventilating &amp; Air Conditioning
Lighting Improvements
Building Envelope Modifications 
Renewable Energy Systems 
Water &amp; Sewer Systems</t>
  </si>
  <si>
    <t>NASJB Fort Worth DO#1</t>
  </si>
  <si>
    <t>Carswell AFB</t>
  </si>
  <si>
    <t>Building Automation Systems/EMCS
Chiller Improvements
Energy Cost Reduction thru Rate Adjustments</t>
  </si>
  <si>
    <t>Naval Underwater Center Keyport</t>
  </si>
  <si>
    <t>Keyport</t>
  </si>
  <si>
    <t>GHP Systems
Other (HVAC)
Building Automation Systems/EMCS
Lighting Improvements
Electric Motors &amp; Drives
Central Utilities Modifications
Other (Steam)</t>
  </si>
  <si>
    <t>NBK Keyport</t>
  </si>
  <si>
    <t>GHP Systems
Other (HVAC)
Building Envelope Modifications
Other (Steam)
Central Utilities Modifications</t>
  </si>
  <si>
    <t>Naval Station Great Lakes</t>
  </si>
  <si>
    <t>Great lakes
Great Lakes</t>
  </si>
  <si>
    <t>IL
IL</t>
  </si>
  <si>
    <t>Proposal Development Energy Surveys
Lighting Improvements
Building Automation Systems/EMCS
Electric Motors &amp; Drives
Boiler Improvements
Water &amp; Sewer Systems
Heating, Ventilating &amp; Air Conditioning</t>
  </si>
  <si>
    <t>Naval Station Rota, Spain</t>
  </si>
  <si>
    <t>Rota</t>
  </si>
  <si>
    <t>Proposal Development Energy Surveys
Heating, Ventilating &amp; Air Conditioning
Water &amp; Sewer Systems
Renewable Energy Systems
Boiler Improvements</t>
  </si>
  <si>
    <t>Building Automation Systems/EMCS
Heating, Ventilating &amp; Air Conditioning
Lighting Improvements
Building Envelope Modifications
Water &amp; Sewer Systems</t>
  </si>
  <si>
    <t>Chiller Improvements
Heating, Ventilating &amp; Air Conditioning
Lighting Improvements
Water &amp; Sewer Systems</t>
  </si>
  <si>
    <t xml:space="preserve">Heating, Ventilating &amp; Air Conditioning
Electric Motors &amp; Drives
Electrical or Cogeneration Systems
Renewable Energy Systems
Water &amp; Sewer Systems
</t>
  </si>
  <si>
    <t xml:space="preserve">Chiller Improvements
Lighting Improvements
</t>
  </si>
  <si>
    <t xml:space="preserve">Lighting Improvements
</t>
  </si>
  <si>
    <t xml:space="preserve">Boiler Improvements
Chiller Improvements
Building Automation Systems/EMCS
Heating, Ventilating &amp; Air Conditioning
Lighting Improvements
Building Envelope Modifications
</t>
  </si>
  <si>
    <t>Chiller Improvements
Building Automation Systems/EMCS
Heating, Ventilating &amp; Air Conditioning
Lighting Improvements
Building Envelope Modifications
Electric Motors &amp; Drives
Electric Distribution System
Water &amp; Sewer Systems</t>
  </si>
  <si>
    <t>GHP Systems
Building Automation Systems/EMCS
Lighting Improvements
Building Envelope Modifications
Electric Motors &amp; Drives
Appliance Plug Load Reductions
Central Utilities Modifications</t>
  </si>
  <si>
    <t>Forest Service Region 4 Phase 1</t>
  </si>
  <si>
    <t>Vernal
Boise
Jackson
Jackson
Pocatello
Cedar City
Elko
Carson City
Price
Mc Call
Salmon
Twin Falls
Island Park
Salt Lake City</t>
  </si>
  <si>
    <t>UT
ID
WY
WY
ID
UT
NV
NV
UT
ID
ID
ID
ID
UT</t>
  </si>
  <si>
    <t xml:space="preserve">Lighting Improvements
Proposal Development Energy Surveys
Water &amp; Sewer Systems
Renewable Energy Systems
Heating, Ventilating &amp; Air Conditioning
Building Envelope Modifications
Chilled/Hot/Steam Piping &amp; Dist Systems
Building Automation Systems/EMCS
</t>
  </si>
  <si>
    <t>Fort Benning</t>
  </si>
  <si>
    <t>Proposal Development Energy Surveys
Building Automation Systems/EMCS
Lighting Improvements</t>
  </si>
  <si>
    <t>GHP Systems
Building Automation Systems/EMCS
Lighting Improvements
Electric Motors &amp; Drives
Central Utilities Modifications
Other</t>
  </si>
  <si>
    <t>USCG Activities New York</t>
  </si>
  <si>
    <t>New York</t>
  </si>
  <si>
    <t>Chilled/Hot/Steam Piping &amp; Dist Systems 
Lighting Improvements 
Building Automation Systems/EMCS 
Heating, Ventilating &amp; Air Conditioning 
Boiler Improvements 
Energy Related Process Improvements 
Water &amp; Sewer Systems 
Lighting Improvements 
Building Envelope Modifications 
Renewable Energy Systems</t>
  </si>
  <si>
    <t>S1-Fermi National Accelerator</t>
  </si>
  <si>
    <t>Batavia</t>
  </si>
  <si>
    <t>Proposal Development Energy Surveys
Boiler Improvements
Lighting Improvements
Electric Distribution System</t>
  </si>
  <si>
    <t>USDA State of Texas Facilities  DO#1</t>
  </si>
  <si>
    <t>Cibola National Forest
Decatur
Lufkin</t>
  </si>
  <si>
    <t>TX
TX
TX</t>
  </si>
  <si>
    <t>Heating, Ventilating &amp; Air Conditioning
Electric Motors &amp; Drives
Electric Distribution System
Building Automation Systems/EMCS
Proposal Development Energy Surveys
Heating, Ventilating &amp; Air Conditioning</t>
  </si>
  <si>
    <t>Renewable Energy Systems
Lighting Improvements
Building Automation Systems/EMCS
Proposal Development Energy Surveys</t>
  </si>
  <si>
    <t>BOP, Jessup, Georgia</t>
  </si>
  <si>
    <t>Jesup</t>
  </si>
  <si>
    <t>Proposal Development Energy Surveys
Renewable Energy Systems
Lighting Improvements
Water &amp; Sewer Systems
Building Automation Systems/EMCS
Heating, Ventilating &amp; Air Conditioning
Chilled/Hot/Steam Piping &amp; Dist Systems
Energy Related Process Improvements</t>
  </si>
  <si>
    <t>Federal Correction Complex, Texarkana Federal Corrections Complex, Texas DO#1</t>
  </si>
  <si>
    <t>Texarkana
Texarkana</t>
  </si>
  <si>
    <t>Proposal Development Energy Surveys
Renewable Energy Systems
Lighting Improvements
Water &amp; Sewer Systems
Energy Cost Reduction thru Rate Adjustments
Chilled/Hot/Steam Piping &amp; Dist Systems
Electric Motors &amp; Drives</t>
  </si>
  <si>
    <t>Federal Correctional Institute Estill, SC</t>
  </si>
  <si>
    <t>Estill
Estill</t>
  </si>
  <si>
    <t>Proposal Development Energy Surveys
Renewable Energy Systems
Lighting Improvements
Water &amp; Sewer Systems
Heating, Ventilating &amp; Air Conditioning
Building Automation Systems/EMCS</t>
  </si>
  <si>
    <t>Proposal Development Energy Surveys
Water &amp; Sewer Systems
Heating, Ventilating &amp; Air Conditioning
Building Automation Systems/EMCS (Control System Improvements)
Building Automation Systems/EMCS (Site Wide Metering)
Boiler Improvements</t>
  </si>
  <si>
    <t>USA</t>
  </si>
  <si>
    <t>Heating, Ventilating &amp; Air Conditioning
Lighting Improvements
Chilled/Hot/Steam Piping &amp; Dist Systems
Building Automation Systems/EMCS 
Electric Distribution System</t>
  </si>
  <si>
    <t>Lighting Improvements 
Heating, Ventilating &amp; Air Conditioning Building Automation Systems/EMCS</t>
  </si>
  <si>
    <t>Proposal Development Energy Surveys 
Building Automation Systems/EMCS
Lighting Improvements
Renewable Energy Systems
Other</t>
  </si>
  <si>
    <t>Pine Bluff</t>
  </si>
  <si>
    <t>AR</t>
  </si>
  <si>
    <t>GHP Systems
Building Automation Systems/EMCS
Other (HVAC)
Lighting Improvements
Central Utilities Modifications
Survey, Feasibility Study and Design</t>
  </si>
  <si>
    <t>Lighting Improvements
Chilled/Hot/Steam Piping &amp; Dist Systems
Heating, Ventilating &amp; Air Conditioning (VAV System)
Proposal Development Energy Surveys
Water &amp; Sewer Systems</t>
  </si>
  <si>
    <t>Building Automation Systems/EMCS
Lighting Improvements
Water &amp; Sewer Systems</t>
  </si>
  <si>
    <t>Chiller Improvements
Building Automation Systems/EMCS
Lighting Improvements
Electric Motors &amp; Drives</t>
  </si>
  <si>
    <t>Fort Snelling
Saint Paul</t>
  </si>
  <si>
    <t>MN
MN</t>
  </si>
  <si>
    <t>Lighting Improvements
Heating, Ventilating &amp; Air Conditioning
Building Automation Systems/EMCS
Electric Motors &amp; Drives</t>
  </si>
  <si>
    <t>332
Mod to project #: 12
Mod project awarded: 09/26/2001</t>
  </si>
  <si>
    <t>GHP Systems
Appliance Plug Load Reductions</t>
  </si>
  <si>
    <t>Building Automation Systems/EMCS
Chilled/Hot/Steam Piping &amp; Dist Systems</t>
  </si>
  <si>
    <t>Boiler Improvements
Chiller Improvements
Lighting Improvements
Chilled/Hot/Steam Piping &amp; Dist Systems
Water &amp; Sewer Systems</t>
  </si>
  <si>
    <t>Renewable Energy Systems
Lighting Improvements
Building Envelope Modifications
Heating, Ventilating &amp; Air Conditioning
Building Automation Systems/EMCS
Electric Motors &amp; Drives</t>
  </si>
  <si>
    <t>Navy Region Marianas (Guam)</t>
  </si>
  <si>
    <t>GU</t>
  </si>
  <si>
    <t>GHP Systems
Building Automation Systems/EMCS
Lighting Improvements
Building Envelope Modifications</t>
  </si>
  <si>
    <t>Denver
Denver
Denver
Denver
Denver</t>
  </si>
  <si>
    <t>CO
CO
CO
CO
CO</t>
  </si>
  <si>
    <t>358
Mod to project #: 11
Mod project awarded: 03/01/2001</t>
  </si>
  <si>
    <t>Longmont
Salt Lake City
Aspen</t>
  </si>
  <si>
    <t>CO
UT
CO</t>
  </si>
  <si>
    <t>Water &amp; Sewer Systems
Building Automation Systems/EMCS
Lighting Improvements
Chiller Improvements</t>
  </si>
  <si>
    <t>Chilled/Hot/Steam Piping &amp; Dist Systems
Building Automation Systems/EMCS
Water &amp; Sewer Systems</t>
  </si>
  <si>
    <t>333
Mod to project #: 150
Mod project awarded: 11/02/2000</t>
  </si>
  <si>
    <t>Chiller Improvements
Building Automation Systems/EMCS
Heating, Ventilating &amp; Air Conditioning
Lighting Improvements
Water &amp; Sewer Systems</t>
  </si>
  <si>
    <t>Heating, Ventilating &amp; Air Conditioning
Lighting Improvements
Chilled/Hot/Steam Piping &amp; Dist Systems
Water &amp; Sewer Systems
Rate Reduction/Audits
Other</t>
  </si>
  <si>
    <t>Lighting Improvements
Building Automation Systems/EMCS
Electric Motors &amp; Drives</t>
  </si>
  <si>
    <t>Lighting Improvements
Building Automation Systems/EMCS
Renewable Energy Systems
Water &amp; Sewer Systems</t>
  </si>
  <si>
    <t>Minneapolis
Sioux Falls
St. Cloud
Fargo</t>
  </si>
  <si>
    <t>MN
SD
MN
ND</t>
  </si>
  <si>
    <t>Boiler Improvements
Lighting Improvements
Building Envelope Modifications
Other
Chilled/Hot/Steam Piping &amp; Dist Systems
Electric Motors &amp; Drives
Refrigeration
Electrical or Cogeneration Systems</t>
  </si>
  <si>
    <t>Virginia Beach
Norfolk</t>
  </si>
  <si>
    <t>VA
VA</t>
  </si>
  <si>
    <t>GHP Systems
Building Automation Systems/EMCS
Central Utilities Modifications
Other</t>
  </si>
  <si>
    <t>Boiler Improvements
Building Automation Systems/EMCS
Heating, Ventilating &amp; Air Conditioning
Lighting Improvements
Electric Motors &amp; Drives
Water &amp; Sewer Systems</t>
  </si>
  <si>
    <t>Building Automation Systems/EMCS
Heating, Ventilating &amp; Air Conditioning
Lighting Improvements
Electric Distribution System
Water &amp; Sewer Systems</t>
  </si>
  <si>
    <t>Boiler Improvements
Chiller Improvements
Building Automation Systems/EMCS
Heating, Ventilating &amp; Air Conditioning
Lighting Improvements
Chilled/Hot/Steam Piping &amp; Dist Systems
Electric Motors &amp; Drives
Electric Distribution System
Energy Cost Reduction thru Rate Adjustments</t>
  </si>
  <si>
    <t>VT
ME
MA
CT
CT
MA
NH
MA
NH
MA
MA
ME
RI
VT
MA
MA
CT
CT
CT
MA
ME
RI
MA
NH</t>
  </si>
  <si>
    <t>Bethesda
Poolesville</t>
  </si>
  <si>
    <t>MD
MD</t>
  </si>
  <si>
    <t>Building Automation Systems/EMCS
Chilled/Hot/Steam Piping &amp; Dist Systems
Lighting Improvements
Water &amp; Sewer Systems</t>
  </si>
  <si>
    <t>Boiler Improvements
Chiller Improvements
Building Automation Systems/EMCS</t>
  </si>
  <si>
    <t>Heating, Ventilating &amp; Air Conditioning
Lighting Improvements
Chilled/Hot/Steam Piping &amp; Dist Systems
Water &amp; Sewer Systems
Energy Cost Reduction thru Rate Adjustments</t>
  </si>
  <si>
    <t>Chiller Improvements
Building Automation Systems/EMCS
Lighting Improvements
Electric Motors &amp; Drives
Electric Distribution System
Energy Related Process Improvements</t>
  </si>
  <si>
    <t>Milwaukee
Iron Mountain</t>
  </si>
  <si>
    <t>WI
MI</t>
  </si>
  <si>
    <t>Boiler Improvements
Building Automation Systems/EMCS
Heating, Ventilating &amp; Air Conditioning
Lighting Improvements
Water &amp; Sewer Systems</t>
  </si>
  <si>
    <t>Sioux Falls
Minneapolis</t>
  </si>
  <si>
    <t>SD
MN</t>
  </si>
  <si>
    <t>Building Automation Systems/EMCS
Heating, Ventilating &amp; Air Conditioning
Chilled/Hot/Steam Piping &amp; Dist Systems
Electric Motors &amp; Drives
Electrical or Cogeneration Systems
Water &amp; Sewer Systems
Energy Cost Reduction thru Rate Adjustments</t>
  </si>
  <si>
    <t>Boiler Improvements
Chilled/Hot/Steam Piping &amp; Dist Systems</t>
  </si>
  <si>
    <t>Chilled/Hot/Steam Piping &amp; Dist Systems
Energy Related Process Improvements
Lighting Improvements
Heating, Ventilating &amp; Air Conditioning</t>
  </si>
  <si>
    <t>Lighting Improvements
Building Automation Systems/EMCS
Water &amp; Sewer Systems</t>
  </si>
  <si>
    <t>Building Automation Systems/EMCS
Lighting Improvements
Building Envelope Modifications
Electric Motors &amp; Drives</t>
  </si>
  <si>
    <t>641
Mod to project #: 458
Mod project awarded: 02/28/2008</t>
  </si>
  <si>
    <t>NIH #3 MOD 1</t>
  </si>
  <si>
    <t>626
Mod to project #: 463
Mod project awarded: 09/15/2006</t>
  </si>
  <si>
    <t>AOC House</t>
  </si>
  <si>
    <t>Architect of the Capitol</t>
  </si>
  <si>
    <t>TX
NM
LA
AR</t>
  </si>
  <si>
    <t>Heating, Ventilating &amp; Air Conditioning
Lighting Improvements
Water &amp; Sewer Systems
Chilled/Hot/Steam Piping &amp; Dist Systems</t>
  </si>
  <si>
    <t>NAS Beaufort, SC III</t>
  </si>
  <si>
    <t>Laurel Bay
Beaufort</t>
  </si>
  <si>
    <t>SC
SC</t>
  </si>
  <si>
    <t>NAS Oceana #2 and Wallops Island</t>
  </si>
  <si>
    <t>Virginia Beach
Wallops Island</t>
  </si>
  <si>
    <t>Forest Products Lab</t>
  </si>
  <si>
    <t>Madison</t>
  </si>
  <si>
    <t>WI</t>
  </si>
  <si>
    <t>Boiler Improvements
Chiller Improvements
Building Automation Systems/EMCS
Heating, Ventilating &amp; Air Conditioning
Building Envelope Modifications
Chilled/Hot/Steam Piping &amp; Dist Systems
Electric Motors &amp; Drives
Refrigeration
Electrical or Cogeneration Systems</t>
  </si>
  <si>
    <t>Battle Creek
Detroit
Detroit</t>
  </si>
  <si>
    <t>MI
MI
MI</t>
  </si>
  <si>
    <t>Chiller Improvements
Chilled/Hot/Steam Piping &amp; Dist Systems
Electric Motors &amp; Drives</t>
  </si>
  <si>
    <t xml:space="preserve">Morganfield
Prestonsburg
Greeneville
Albany
Bamberg
Gainesville
Chicopee
Cassadaga
Edison
</t>
  </si>
  <si>
    <t xml:space="preserve">KY
KY
KY
GA
SC
FL
MA
NY
NJ
</t>
  </si>
  <si>
    <t>Heating, Ventilating &amp; Air Conditioning
Renewable Energy Systems</t>
  </si>
  <si>
    <t>Lighting Improvements
Chiller Improvements</t>
  </si>
  <si>
    <t>Chiller Improvements
Building Automation Systems/EMCS
Lighting Improvements
Chilled/Hot/Steam Piping &amp; Dist Systems
Energy Related Process Improvements</t>
  </si>
  <si>
    <t>GHP Systems
Building Automation Systems/EMCS
Lighting Improvements
Building Envelope Modifications
Electric Motors &amp; Drives
Appliance Plug Load Reductions
Central Utilities Modifications
Other</t>
  </si>
  <si>
    <t>Lighting Improvements
Other</t>
  </si>
  <si>
    <t>Chilled/Hot/Steam Piping &amp; Dist Systems
Lighting Improvements
Heating, Ventilating &amp; Air Conditioning
Electric Motors &amp; Drives</t>
  </si>
  <si>
    <t>Suitland
Suitland</t>
  </si>
  <si>
    <t>GHP Systems
Building Automation Systems/EMCS
Lighting Improvements</t>
  </si>
  <si>
    <t>329
Mod to project #: 129
Mod project awarded: 10/17/2002</t>
  </si>
  <si>
    <t>Chiller Improvements
Building Automation Systems/EMCS
Heating, Ventilating &amp; Air Conditioning
Lighting Improvements</t>
  </si>
  <si>
    <t>331
Mod to project #: 260
Mod project awarded: 09/29/2003</t>
  </si>
  <si>
    <t>330
Mod to project #: 273
Mod project awarded: 09/25/2003</t>
  </si>
  <si>
    <t>Building Automation Systems/EMCS
Heating, Ventilating &amp; Air Conditioning
Other</t>
  </si>
  <si>
    <t>314
Mod to project #: 253
Mod project awarded: 09/25/2003</t>
  </si>
  <si>
    <t>Detroit
Battle Creek
Detroit
Grand Rapids
Lansing
Ann Arbor
Flint
Port Huron</t>
  </si>
  <si>
    <t>MI
MI
MI
MI
MI
MI
MI
MI</t>
  </si>
  <si>
    <t>Chiller Improvements
Electric Motors &amp; Drives
Lighting Improvements
Building Envelope Modifications
Chilled/Hot/Steam Piping &amp; Dist Systems
Boiler Improvements
Building Automation Systems/EMCS
Heating, Ventilating &amp; Air Conditioning
Water &amp; Sewer Systems</t>
  </si>
  <si>
    <t>336
Mod to project #: 143
Mod project awarded: 09/29/2003</t>
  </si>
  <si>
    <t>Boiler Improvements
Chiller Improvements
Building Automation Systems/EMCS
Lighting Improvements
Water &amp; Sewer Systems</t>
  </si>
  <si>
    <t>Electrical or Cogeneration Systems
Lighting Improvements
Electric Motors &amp; Drives
Building Automation Systems/EMCS</t>
  </si>
  <si>
    <t>390
Mod to project #: 260
Mod project awarded: 09/29/2003</t>
  </si>
  <si>
    <t>342
Mod to project #: 262
Mod project awarded: 09/30/2003</t>
  </si>
  <si>
    <t>Heating, Ventilating &amp; Air Conditioning
Water &amp; Sewer Systems</t>
  </si>
  <si>
    <t>Austin
Ann Arbor</t>
  </si>
  <si>
    <t>TX
MI</t>
  </si>
  <si>
    <t>Boiler Improvements
Chilled/Hot/Steam Piping &amp; Dist Systems
Building Automation Systems/EMCS
Electric Motors &amp; Drives
Lighting Improvements</t>
  </si>
  <si>
    <t>GHP Systems
Other
Building Automation Systems/EMCS
Lighting Improvements
Electric Motors &amp; Drives
Central Utilities Modifications</t>
  </si>
  <si>
    <t>Building Automation Systems/EMCS
Lighting Improvements
Renewable Energy Systems
Water &amp; Sewer Systems</t>
  </si>
  <si>
    <t>Boiler Improvements
Chiller Improvements
Building Automation Systems/EMCS
Heating, Ventilating &amp; Air Conditioning
Lighting Improvements
Electric Motors &amp; Drives
Water &amp; Sewer Systems</t>
  </si>
  <si>
    <t>Chilled/Hot/Steam Piping &amp; Dist Systems
Electric Motors &amp; Drives
Refrigeration
Electric Distribution System</t>
  </si>
  <si>
    <t>FCI Englewood DO#1</t>
  </si>
  <si>
    <t>Lakewood
Englewood</t>
  </si>
  <si>
    <t>CO
CO</t>
  </si>
  <si>
    <t>Victorville DO #2</t>
  </si>
  <si>
    <t>National Wildlife Health Center - TO 1 (New Contract)</t>
  </si>
  <si>
    <t>GSA #2 TO#1 (new contract)</t>
  </si>
  <si>
    <t>GSA #4 TO#1(new contract)</t>
  </si>
  <si>
    <t>Lighting Improvements
Building Automation Systems/EMCS
Chilled/Hot/Steam Piping &amp; Dist Systems
Heating, Ventilating &amp; Air Conditioning</t>
  </si>
  <si>
    <t>Building Automation Systems/EMCS
Heating, Ventilating &amp; Air Conditioning
Lighting Improvements
Electric Motors &amp; Drives
Water &amp; Sewer Systems
Energy Cost Reduction thru Rate Adjustments</t>
  </si>
  <si>
    <t>Chiller Improvements
Building Automation Systems/EMCS</t>
  </si>
  <si>
    <t>Water &amp; Sewer Systems
Building Automation Systems/EMCS
Lighting Improvements</t>
  </si>
  <si>
    <t>Los Alamitos
Camp Roberts</t>
  </si>
  <si>
    <t>Heating, Ventilating &amp; Air Conditioning
Lighting Improvements
Building Envelope Modifications</t>
  </si>
  <si>
    <t>Chiller Improvements
Building Automation Systems/EMCS
Lighting Improvements
Other</t>
  </si>
  <si>
    <t>453
Mod to project #: 375
Mod project awarded: 09/28/2005</t>
  </si>
  <si>
    <t>Renewable Energy Systems
Chiller Improvements
Building Automation Systems/EMCS
Electric Motors &amp; Drives
Heating, Ventilating &amp; Air Conditioning</t>
  </si>
  <si>
    <t>Boise
Boise
Boise</t>
  </si>
  <si>
    <t>ID
ID
ID</t>
  </si>
  <si>
    <t>Lighting Improvements
Boiler Improvements
Building Automation Systems/EMCS</t>
  </si>
  <si>
    <t>Building Automation Systems/EMCS
Heating, Ventilating &amp; Air Conditioning
Lighting Improvements
Building Envelope Modifications
Water &amp; Sewer Systems
Proposal Development Energy Surveys</t>
  </si>
  <si>
    <t>FY 1998</t>
  </si>
  <si>
    <t>Total for FY 1998</t>
  </si>
  <si>
    <t>FY 1999</t>
  </si>
  <si>
    <t>Total for FY 1999</t>
  </si>
  <si>
    <t>FY 2000</t>
  </si>
  <si>
    <t>Total for FY 2000</t>
  </si>
  <si>
    <t>FY 2001</t>
  </si>
  <si>
    <t>Total for FY 2001</t>
  </si>
  <si>
    <t>FY 2002</t>
  </si>
  <si>
    <t>FY 2003</t>
  </si>
  <si>
    <t>Total for FY 2003</t>
  </si>
  <si>
    <t>FY 2004</t>
  </si>
  <si>
    <t>FY 2005</t>
  </si>
  <si>
    <t>FY 2006</t>
  </si>
  <si>
    <t>Grand Total</t>
  </si>
  <si>
    <t>Project #</t>
  </si>
  <si>
    <t>ESCO</t>
  </si>
  <si>
    <t>Project Title</t>
  </si>
  <si>
    <t>City</t>
  </si>
  <si>
    <t>State</t>
  </si>
  <si>
    <t>DOE Region</t>
  </si>
  <si>
    <t>Agency</t>
  </si>
  <si>
    <t>Annual
Energy
Savings
(btu x 10^6)</t>
  </si>
  <si>
    <t>Period of
Performance
(Years)</t>
  </si>
  <si>
    <t>Cumulative
Energy
Savings
(btu x 10^6)</t>
  </si>
  <si>
    <t>Awarded
 Date</t>
  </si>
  <si>
    <t>Energy
Conservation
Measures</t>
  </si>
  <si>
    <t>Project
Investment</t>
  </si>
  <si>
    <t>Contract
Price</t>
  </si>
  <si>
    <t>Guaranteed
Cost Savings</t>
  </si>
  <si>
    <t>NORESCO, LLC</t>
  </si>
  <si>
    <t>Integrated Support Command, Kodiak, AK, DO#1</t>
  </si>
  <si>
    <t>Kodiak</t>
  </si>
  <si>
    <t>AK</t>
  </si>
  <si>
    <t>Western</t>
  </si>
  <si>
    <t>U.S. Coast Guard</t>
  </si>
  <si>
    <t>Johnson Controls Government Systems, LLC</t>
  </si>
  <si>
    <t>ARTCC, Seattle, WA</t>
  </si>
  <si>
    <t>Auburn</t>
  </si>
  <si>
    <t>WA</t>
  </si>
  <si>
    <t>Federal Aviation Administration</t>
  </si>
  <si>
    <t>FDA Building - Bothell</t>
  </si>
  <si>
    <t>Bothell</t>
  </si>
  <si>
    <t>General Services Administration</t>
  </si>
  <si>
    <t>Corvallis Forestry Lab</t>
  </si>
  <si>
    <t>Corvallis</t>
  </si>
  <si>
    <t>OR</t>
  </si>
  <si>
    <t>Forest Service</t>
  </si>
  <si>
    <t>San Francisco VAMC (VISN 21, DO #1)</t>
  </si>
  <si>
    <t>San Francisco</t>
  </si>
  <si>
    <t>CA</t>
  </si>
  <si>
    <t>Department of Veterans Affairs</t>
  </si>
  <si>
    <t>Enron Federal Solutions, Inc.</t>
  </si>
  <si>
    <t>VA Medical Center (VISN 20) White City</t>
  </si>
  <si>
    <t>White City</t>
  </si>
  <si>
    <t>Johnson Space Ctr</t>
  </si>
  <si>
    <t>Houston</t>
  </si>
  <si>
    <t>TX</t>
  </si>
  <si>
    <t>Central</t>
  </si>
  <si>
    <t>National Aeronautics and Space Admin.</t>
  </si>
  <si>
    <t>Integrated Support Command, Alameda, CA</t>
  </si>
  <si>
    <t>Alameda</t>
  </si>
  <si>
    <t>Yosemite NP</t>
  </si>
  <si>
    <t>Yosemite</t>
  </si>
  <si>
    <t>National Park Service</t>
  </si>
  <si>
    <t>VA Medical Center (VISN 19)[Grand Junction]</t>
  </si>
  <si>
    <t>Grand Junction</t>
  </si>
  <si>
    <t>CO</t>
  </si>
  <si>
    <t>Defense Manpower Data Ctr</t>
  </si>
  <si>
    <t>Monterey</t>
  </si>
  <si>
    <t>Department of Defense</t>
  </si>
  <si>
    <t>Chemawa Indian School</t>
  </si>
  <si>
    <t>Salem</t>
  </si>
  <si>
    <t>Bureau of Indian Affairs</t>
  </si>
  <si>
    <t>Integrated Support Command, Kodiak, AK, DO#2</t>
  </si>
  <si>
    <t>Eisenhower Museum and Library</t>
  </si>
  <si>
    <t>Abilene</t>
  </si>
  <si>
    <t>639
Mod to project #: 297
Mod project awarded: 11/30/2006</t>
  </si>
  <si>
    <t>USCG's California Aggregate Regional Project MOD 1</t>
  </si>
  <si>
    <t>Warrenton
Yerba Buena Island
Alameda
San Diego
San Francisco
Barbers Poit
Kaneohe
Sitka
Port Angeles</t>
  </si>
  <si>
    <t>OR
CA
CA
CA
CA
HI
HI
AK
WA</t>
  </si>
  <si>
    <t>KS</t>
  </si>
  <si>
    <t>AmerescoSolutions, Inc.</t>
  </si>
  <si>
    <t>NASA: Glenn Research Center @ Lewis Field</t>
  </si>
  <si>
    <t>Cleveland</t>
  </si>
  <si>
    <t>OH</t>
  </si>
  <si>
    <t>Midwest</t>
  </si>
  <si>
    <t>Oak Ridge National Laboratory</t>
  </si>
  <si>
    <t>Oak Ridge</t>
  </si>
  <si>
    <t>TN</t>
  </si>
  <si>
    <t>Southeast</t>
  </si>
  <si>
    <t>Department of Energy</t>
  </si>
  <si>
    <t>Pt. Mugu</t>
  </si>
  <si>
    <t>Point Mugu</t>
  </si>
  <si>
    <t>Navy</t>
  </si>
  <si>
    <t>Chevron Corporation, Chevron Energy Solutions Company, a Division of Chevron U.S.A. Inc</t>
  </si>
  <si>
    <t>USCG Support Center</t>
  </si>
  <si>
    <t>Elizabeth City</t>
  </si>
  <si>
    <t>NJ</t>
  </si>
  <si>
    <t>Department of Transportation</t>
  </si>
  <si>
    <t>Subase Bangor, DO#1</t>
  </si>
  <si>
    <t>Atlanta - Richard Russell &amp; Summit</t>
  </si>
  <si>
    <t>Job Corps Centers</t>
  </si>
  <si>
    <t>Department of Labor</t>
  </si>
  <si>
    <t>Lighting Improvements</t>
  </si>
  <si>
    <t>National Animal Disease Center, Agricultural Research Services</t>
  </si>
  <si>
    <t>U.S. Department of Agriculture</t>
  </si>
  <si>
    <t>Gary Job Corps Center</t>
  </si>
  <si>
    <t>San Marcos</t>
  </si>
  <si>
    <t>Job Corps Center</t>
  </si>
  <si>
    <t>Def Lang/Presidio and Annex</t>
  </si>
  <si>
    <t>Army</t>
  </si>
  <si>
    <t>BLM TO#1 (new contract Phase 3)</t>
  </si>
  <si>
    <t>Anchorage
Elko
Boise
Boise
Boise
Reno
Glendo
Casper
Sinclair
Mills
Guernsey
Riverton
Powell
Klamath Falls
Forest Grove
Madras
Owyhee
Loveland
Redding
Huron
Delano
Friant
Lindsay
Orange Grove
Sonora
Folsom
Needles
Orland
Parker Dam
Baker City
Cedarville
Shoshone
Shoshone</t>
  </si>
  <si>
    <t>AK
NV
ID
ID
ID
NV
WY
WY
WY
WY
WY
WY
WY
OR
CA
OR
OR
OR
NV
CO
CO
CO
CO
CO
CO
CA
CA
CA
CA
CA
CA
CA
CA
CA
CA
CA
CA
CA
CA
CA
CA
CA
CA
CA
CA
CA
CA
CA
OR
CA
ID
ID</t>
  </si>
  <si>
    <t>Renewable Energy Systems
Heating, Ventilating &amp; Air Conditioning
Building Automation Systems/EMCS
Boiler Improvements
Water &amp; Sewer Systems
Other (TC.17 Commissioning)
Other (TC.19 Appliance/Plug-load reduction)</t>
  </si>
  <si>
    <t>Austin Project - Dallas/Ft.Worth Office</t>
  </si>
  <si>
    <t>Austin</t>
  </si>
  <si>
    <t>VA Medical Center (VISN 19)[Salt Lake City]</t>
  </si>
  <si>
    <t>Salt Lake City</t>
  </si>
  <si>
    <t>UT</t>
  </si>
  <si>
    <t>National Agricultural Library</t>
  </si>
  <si>
    <t>Beltsville</t>
  </si>
  <si>
    <t>MD</t>
  </si>
  <si>
    <t>Fort Dix</t>
  </si>
  <si>
    <t>Boiler Improvements
Lighting Improvements
Building Automation Systems/EMCS
Heating, Ventilating &amp; Air Conditioning
Renewable Energy Systems
Water &amp; Sewer Systems</t>
  </si>
  <si>
    <t>Naval Station Newport</t>
  </si>
  <si>
    <t>Newport</t>
  </si>
  <si>
    <t>Chiller Improvements
Lighting Improvements
Chilled/Hot/Steam Piping &amp; Dist Systems
Electric Motors &amp; Drives
Building Automation Systems/EMCS
Boiler Improvements</t>
  </si>
  <si>
    <t>S1-Idaho National Laboratory* (phase 1)</t>
  </si>
  <si>
    <t>Idaho Falls
Scoville</t>
  </si>
  <si>
    <t>ID
ID</t>
  </si>
  <si>
    <t>DOE-Nuclear Energy</t>
  </si>
  <si>
    <t>Boiler Improvements
Building Automation Systems/EMCS
Lighting Improvements
Proposal Development Energy Surveys</t>
  </si>
  <si>
    <t>S1-Lawrence Livermore* (phase 1)</t>
  </si>
  <si>
    <t>Livermore</t>
  </si>
  <si>
    <t>DOE-National Nuclear Security Administration</t>
  </si>
  <si>
    <t>Lackland AFB - JCI</t>
  </si>
  <si>
    <t>San Antonio</t>
  </si>
  <si>
    <t>Chiller Improvements
Building Automation Systems/EMCS
Heating, Ventilating &amp; Air Conditioning
Lighting Improvements
Renewable Energy Systems
Water &amp; Sewer Systems</t>
  </si>
  <si>
    <t>S1-Oak Ridge National Laboratory</t>
  </si>
  <si>
    <t>DOE-Science</t>
  </si>
  <si>
    <t>S1-NETL Pittsburgh/Morgantown/Albany</t>
  </si>
  <si>
    <t>Morgantown
Albany
Pittsburgh</t>
  </si>
  <si>
    <t>WV
OR
PA</t>
  </si>
  <si>
    <t>DOE-Fossil Energy</t>
  </si>
  <si>
    <t>Midland
Fort Worth
Dallas
Fort Worth
Fort Worth
Dallas
Dallas
San Angelo
Amarillo
Lubbock
Austin</t>
  </si>
  <si>
    <t xml:space="preserve">TX
</t>
  </si>
  <si>
    <t>Laredo
Brownsville
El Paso
Laredo
Laredo
Brownsville
Laredo
Pharr
BROWNSVILLE
Laredo
Eagle Pass
El Paso
Laredo AFB
Los Indios
Muskogee
Oklahoma City
McAlester
Oklahoma City
Lawton
Tulsa</t>
  </si>
  <si>
    <t>TX
TX
TX
TX
TX
TX
TX
TX
TX
TX
TX
TX
TX
TX
OK
OK
OK
OK
OK
OK</t>
  </si>
  <si>
    <t>Mid-Atlantic</t>
  </si>
  <si>
    <t>South Texas Sites - Dallas/Ft. Worth Office</t>
  </si>
  <si>
    <t>South Texas Sites</t>
  </si>
  <si>
    <t>Pantex Plant</t>
  </si>
  <si>
    <t>Panhandle</t>
  </si>
  <si>
    <t>National Imagery &amp; Mapping Agency</t>
  </si>
  <si>
    <t>St. Louis</t>
  </si>
  <si>
    <t>MO</t>
  </si>
  <si>
    <t>Leo O'Brien Federal Building</t>
  </si>
  <si>
    <t>Albany</t>
  </si>
  <si>
    <t>NY</t>
  </si>
  <si>
    <t>Northeast</t>
  </si>
  <si>
    <t>Sherman Indian High School</t>
  </si>
  <si>
    <t>Riverside</t>
  </si>
  <si>
    <t>Denver Federal Center</t>
  </si>
  <si>
    <t>Denver</t>
  </si>
  <si>
    <t>Denney Federal Building/Courthouse, Lincoln, Nebraska (Kansas City GSA Office)</t>
  </si>
  <si>
    <t>Lincoln</t>
  </si>
  <si>
    <t>NE</t>
  </si>
  <si>
    <t>Ames Research Center DO#1</t>
  </si>
  <si>
    <t>National Risk Management Research Laboratory</t>
  </si>
  <si>
    <t>Ada</t>
  </si>
  <si>
    <t>OK</t>
  </si>
  <si>
    <t>Environmental Protection Agency</t>
  </si>
  <si>
    <t>Renewable Energy Systems</t>
  </si>
  <si>
    <t>EPS (Energy Assets)(Army)</t>
  </si>
  <si>
    <t>Patuxent River Naval Air Station</t>
  </si>
  <si>
    <t>Patuxent River</t>
  </si>
  <si>
    <t>Raleigh NC - Bundled Sites</t>
  </si>
  <si>
    <t>Fort Gordon, Fort Jackson, Fort Stewart, Fort Ruckert &amp; Fort Benning Medical Commands</t>
  </si>
  <si>
    <t>Fox Army Health Center Huntsville</t>
  </si>
  <si>
    <t>Huntsville</t>
  </si>
  <si>
    <t>AL</t>
  </si>
  <si>
    <t>National Gallery of Art</t>
  </si>
  <si>
    <t>Washington</t>
  </si>
  <si>
    <t>DC</t>
  </si>
  <si>
    <t>Columbia, SC - 11 sites in TN and SC</t>
  </si>
  <si>
    <t>VA Medical Center (VISN 18) Tucson</t>
  </si>
  <si>
    <t>Tucson</t>
  </si>
  <si>
    <t>AZ</t>
  </si>
  <si>
    <t>INEEL DO #1</t>
  </si>
  <si>
    <t>Idaho Falls</t>
  </si>
  <si>
    <t>ID</t>
  </si>
  <si>
    <t>Memphis, TN Customer Service Center and 8 bldgs in 4 states</t>
  </si>
  <si>
    <t>Marine Corps Support Activities Center - Richards-Gebaur Memorial Airport</t>
  </si>
  <si>
    <t>Kansas City</t>
  </si>
  <si>
    <t>Marine Corps</t>
  </si>
  <si>
    <t>McCormack POCH</t>
  </si>
  <si>
    <t>Boston</t>
  </si>
  <si>
    <t>MA</t>
  </si>
  <si>
    <t>Wyatt-Green Fed Bldg.</t>
  </si>
  <si>
    <t>Portland</t>
  </si>
  <si>
    <t>SW Region, DO #1</t>
  </si>
  <si>
    <t>San Diego</t>
  </si>
  <si>
    <t>VA Medical Center [Providence]</t>
  </si>
  <si>
    <t>Providence</t>
  </si>
  <si>
    <t>RI</t>
  </si>
  <si>
    <t>Embassy Facilities - Seoul, Korea</t>
  </si>
  <si>
    <t>Seoul</t>
  </si>
  <si>
    <t>Department of State</t>
  </si>
  <si>
    <t>Y-12</t>
  </si>
  <si>
    <t>Southwest Indian Polytechnic Inst.</t>
  </si>
  <si>
    <t>Albuquerque</t>
  </si>
  <si>
    <t>NM</t>
  </si>
  <si>
    <t>VA Medical Center (VISN 19)[Denver]</t>
  </si>
  <si>
    <t>Des Moines Federal Bldg</t>
  </si>
  <si>
    <t>Des Moines</t>
  </si>
  <si>
    <t>IA</t>
  </si>
  <si>
    <t>Center for Disease Control</t>
  </si>
  <si>
    <t>Chamblee</t>
  </si>
  <si>
    <t>GA</t>
  </si>
  <si>
    <t>Department of Health and Human Services</t>
  </si>
  <si>
    <t>VA Medical Center (VISN 17)[San Antonio/Kerrville]</t>
  </si>
  <si>
    <t>IHS - Aberdeen Area Office</t>
  </si>
  <si>
    <t>Aberdeen</t>
  </si>
  <si>
    <t>SD</t>
  </si>
  <si>
    <t>Indian Health Service</t>
  </si>
  <si>
    <t>Des Moines VA Medical Center (VISN 14)</t>
  </si>
  <si>
    <t>U.S. Merchant Marine Academy</t>
  </si>
  <si>
    <t>Kings Point</t>
  </si>
  <si>
    <t>VA Medical Center [3 sites 1 MA &amp; 2 CT]</t>
  </si>
  <si>
    <t>Denver Federal Center #2</t>
  </si>
  <si>
    <t>Haskell Indian Nations University, Riverside Indian School</t>
  </si>
  <si>
    <t>Constellation Energy Projects and Services Group, Inc.</t>
  </si>
  <si>
    <t>Aberdeen Proving Grounds</t>
  </si>
  <si>
    <t>Fort Jackson</t>
  </si>
  <si>
    <t>Columbia</t>
  </si>
  <si>
    <t>SC</t>
  </si>
  <si>
    <t>SW Region, DO #2</t>
  </si>
  <si>
    <t>Marine Corps Air Station [Miramar CA]</t>
  </si>
  <si>
    <t>Naval Air Station - Fallon</t>
  </si>
  <si>
    <t>Fallon</t>
  </si>
  <si>
    <t>NV</t>
  </si>
  <si>
    <t>Subase Bangor, DO#2</t>
  </si>
  <si>
    <t>Courthouse and New Construction - Gulfport</t>
  </si>
  <si>
    <t>Gulfport</t>
  </si>
  <si>
    <t>MS</t>
  </si>
  <si>
    <t>Marine Corp Air Station [Beaufort SC]</t>
  </si>
  <si>
    <t>Beaufort</t>
  </si>
  <si>
    <t>XENERGY, Inc. (not on FY05 qual list but has 2 projects)</t>
  </si>
  <si>
    <t>Ft. Hamilton</t>
  </si>
  <si>
    <t>Brooklyn</t>
  </si>
  <si>
    <t>Federal Courthouse Seattle</t>
  </si>
  <si>
    <t>Seattle</t>
  </si>
  <si>
    <t>North Las Vegas</t>
  </si>
  <si>
    <t>Las Vegas</t>
  </si>
  <si>
    <t>Reagan Library</t>
  </si>
  <si>
    <t>Simi Valley</t>
  </si>
  <si>
    <t>Ames Research Center DO#2</t>
  </si>
  <si>
    <t>North Central States Courthouse, 2 Fed. Bldgs.</t>
  </si>
  <si>
    <t>SW Region, DO #2 MOD 1</t>
  </si>
  <si>
    <t>Rock Island Arsenal US Army Materiel Command</t>
  </si>
  <si>
    <t>Rock Island</t>
  </si>
  <si>
    <t>IL</t>
  </si>
  <si>
    <t>Ft. Lewis/Yakima Firing Range</t>
  </si>
  <si>
    <t>LA, AR &amp; TX sites - Dallas/Ft. Worth Office</t>
  </si>
  <si>
    <t>FDA White Oak</t>
  </si>
  <si>
    <t>White Oak</t>
  </si>
  <si>
    <t>National Capitol Region - HOTD</t>
  </si>
  <si>
    <t>Chilled/Hot/Steam Piping &amp; Dist Systems</t>
  </si>
  <si>
    <t>Carlisle Barracks</t>
  </si>
  <si>
    <t>PA</t>
  </si>
  <si>
    <t>Denver Downtown Buildings</t>
  </si>
  <si>
    <t>SW Region, DO #1 MOD 1</t>
  </si>
  <si>
    <t>Denver/Salt Lake City ARTCCs</t>
  </si>
  <si>
    <t>Wichita, Topeka, KS sites - Kansas City Regional Office</t>
  </si>
  <si>
    <t>Wichita</t>
  </si>
  <si>
    <t>Marine Base Quantico</t>
  </si>
  <si>
    <t>Quantico</t>
  </si>
  <si>
    <t>VA</t>
  </si>
  <si>
    <t>National Gallery of Art MOD 1</t>
  </si>
  <si>
    <t>Consolidated Edison Solutions, Inc.</t>
  </si>
  <si>
    <t>JFK / FDR Libraries</t>
  </si>
  <si>
    <t>Camp LeJeune</t>
  </si>
  <si>
    <t>NC</t>
  </si>
  <si>
    <t>Northern Buildings- Bundle</t>
  </si>
  <si>
    <t>National Institute of Standards and Technology (NIST)</t>
  </si>
  <si>
    <t>Gaithersburg</t>
  </si>
  <si>
    <t>Department of Commerce</t>
  </si>
  <si>
    <t>Albuquerque &amp; El Paso Projects - Dallas/Ft.Worth Office</t>
  </si>
  <si>
    <t>VA Medical Center (VISN 23):  Phase I</t>
  </si>
  <si>
    <t>FY 2010</t>
  </si>
  <si>
    <t>Oceana Naval Air Station/Little Creek Naval Amphib. Base</t>
  </si>
  <si>
    <t>Boggs Federal Building and Courthouse</t>
  </si>
  <si>
    <t>Wilmington</t>
  </si>
  <si>
    <t>DE</t>
  </si>
  <si>
    <t>Houston Buildings - Dallas/Ft. Worth GSA Office</t>
  </si>
  <si>
    <t>Yongsan Garrison, Korea</t>
  </si>
  <si>
    <t>VA Medical Center (VISN 7)</t>
  </si>
  <si>
    <t>FAA New England Region</t>
  </si>
  <si>
    <t>National Institutes of Health</t>
  </si>
  <si>
    <t>Nix Courthouse and Customs House</t>
  </si>
  <si>
    <t>Philadelphia</t>
  </si>
  <si>
    <t>MCAS Camp Pendleton</t>
  </si>
  <si>
    <t>Camp Pendleton</t>
  </si>
  <si>
    <t>VA Medical Center San Francisco (VISN 21, DO #2)</t>
  </si>
  <si>
    <t>VA Medical Center - Fresno (VISN 21)</t>
  </si>
  <si>
    <t>Fresno</t>
  </si>
  <si>
    <t>VA  VAMC (2 sites)- Milwaukee &amp; Iron Mtn., MI</t>
  </si>
  <si>
    <t>VA Medical Center (VISN 23) Phase II:</t>
  </si>
  <si>
    <t>NAB Little Creek</t>
  </si>
  <si>
    <t>Norfolk</t>
  </si>
  <si>
    <t>Albany Marine Corps Station</t>
  </si>
  <si>
    <t>Bundle - LA, TX, NM, OK, KS</t>
  </si>
  <si>
    <t>Multiple Sites</t>
  </si>
  <si>
    <t>LA</t>
  </si>
  <si>
    <t>Fort Drum</t>
  </si>
  <si>
    <t>Beltsville Agricultural Research Center (BARC) and the US National Arboretum</t>
  </si>
  <si>
    <t>GSA Michigan</t>
  </si>
  <si>
    <t>U.S. Merchant Marine Academy, D.O.#2</t>
  </si>
  <si>
    <t>Northwest Energy Services, Inc.</t>
  </si>
  <si>
    <t>EC Clements/ CD Perkins/ Muhlenberg/ Turner/ Bamberg/ Gainesville</t>
  </si>
  <si>
    <t>Victorville</t>
  </si>
  <si>
    <t>Bureau of Prisons</t>
  </si>
  <si>
    <t>Ft. Hood</t>
  </si>
  <si>
    <t>Killeen</t>
  </si>
  <si>
    <t>USCG-ISC/Boston (FE03 2607 USCG)</t>
  </si>
  <si>
    <t>VA Medical Center (VISN 22)[San Diego]</t>
  </si>
  <si>
    <t>GSA Bannister, Kansas City</t>
  </si>
  <si>
    <t>Hill AFB DO #1</t>
  </si>
  <si>
    <t>Hill AFB</t>
  </si>
  <si>
    <t>Air Force</t>
  </si>
  <si>
    <t>Ameresco Federal Solutions</t>
  </si>
  <si>
    <t>Hill AFB BAMF Phase I</t>
  </si>
  <si>
    <t>GSA - Suitland, MD</t>
  </si>
  <si>
    <t>NAVSTA San Diego CA Bldg 85</t>
  </si>
  <si>
    <t>Electrical or Cogeneration Systems</t>
  </si>
  <si>
    <t>Fort Monmouth, NJ</t>
  </si>
  <si>
    <t>Fort Monmouth</t>
  </si>
  <si>
    <t>JFK / FDR Libraries MOD 1</t>
  </si>
  <si>
    <t>Argonne National Lab, Illinois</t>
  </si>
  <si>
    <t>Argonne</t>
  </si>
  <si>
    <t>Energy Systems Group, LLC</t>
  </si>
  <si>
    <t>Forest Service Region 2 Phase 1</t>
  </si>
  <si>
    <t>Lighting Improvements
Water &amp; Sewer Systems
Other
Renewable Energy Systems</t>
  </si>
  <si>
    <t>USCG-ISC/Boston (FE03 2607 USCG) MOD 1</t>
  </si>
  <si>
    <t>USCG Academy</t>
  </si>
  <si>
    <t>New London</t>
  </si>
  <si>
    <t>CT</t>
  </si>
  <si>
    <t>FCC Florence (prison) Colorado DO#1: RE project (PV Biomass)</t>
  </si>
  <si>
    <t>Renewable Energy Systems
Lighting Improvements
Water &amp; Sewer Systems
Building Automation Systems/EMCS</t>
  </si>
  <si>
    <t>Beaumont</t>
  </si>
  <si>
    <t>Florida Integrated Science Center, Gainesville, Florida</t>
  </si>
  <si>
    <t>Gainesville</t>
  </si>
  <si>
    <t>U.S. Geological Survey</t>
  </si>
  <si>
    <t>Heating, Ventilating &amp; Air Conditioning
Lighting Improvements
Building Envelope Modifications
Renewable Energy Systems
Other</t>
  </si>
  <si>
    <t>USFS Region 3, Southwestern Region</t>
  </si>
  <si>
    <t>Springerville
Carson City
Albuquerque
Silver City
Alamogordo
Williams
Santa Fe
Prescott
Phoenix</t>
  </si>
  <si>
    <t>AZ
NV
NM
NM
NM
AZ
NM
AZ
AZ</t>
  </si>
  <si>
    <t>Center for Medical,Agricultural and Veterinary Entomology (CMAVE)</t>
  </si>
  <si>
    <t>U.S. Merchant Marine Academy, D.O.#2 MOD 1</t>
  </si>
  <si>
    <t>GSA Michigan - Modification, Phase II</t>
  </si>
  <si>
    <t>Fort Irwin Army Installation</t>
  </si>
  <si>
    <t>Fort Irwin</t>
  </si>
  <si>
    <t>FDA White Oak DO2</t>
  </si>
  <si>
    <t>SSA Hagel Building</t>
  </si>
  <si>
    <t>Richmond</t>
  </si>
  <si>
    <t>USCG ISC/Boston Mod 2</t>
  </si>
  <si>
    <t>Hill AFB DO #2</t>
  </si>
  <si>
    <t>Lyndon B. Johnson Presidential Library and Museum</t>
  </si>
  <si>
    <t>Charleston Air Force Base</t>
  </si>
  <si>
    <t>Charleston AFB</t>
  </si>
  <si>
    <t>Luke AFB</t>
  </si>
  <si>
    <t>Keesler Air Force Base, Biloxi MS</t>
  </si>
  <si>
    <t>Keesler AFB</t>
  </si>
  <si>
    <t>National Institutes of Health DO2</t>
  </si>
  <si>
    <t>Bethesda</t>
  </si>
  <si>
    <t>Columbus Air Force Base, MS</t>
  </si>
  <si>
    <t>Columbus AFB</t>
  </si>
  <si>
    <t>Hill AFB BAMF Phase II</t>
  </si>
  <si>
    <t>Fort Stewart</t>
  </si>
  <si>
    <t>CA National Guard JFTB Los Alamitos</t>
  </si>
  <si>
    <t>Miramar</t>
  </si>
  <si>
    <t>Ft. Hood, TX Phase II</t>
  </si>
  <si>
    <t>SSA Harold Washington Social Security Center-Chicago</t>
  </si>
  <si>
    <t>Chicago</t>
  </si>
  <si>
    <t>Social Security Administration</t>
  </si>
  <si>
    <t>Archives II</t>
  </si>
  <si>
    <t>College Park</t>
  </si>
  <si>
    <t>Marine Base Quantico DO2</t>
  </si>
  <si>
    <t>Luke AFB MOD 1</t>
  </si>
  <si>
    <t>BLM NIFC and Boise District -Phase 1 Pilot</t>
  </si>
  <si>
    <t>Bureau of Land Management</t>
  </si>
  <si>
    <t>Whiteman AFB</t>
  </si>
  <si>
    <t>Boiler Improvements
Chiller Improvements
Building Automation Systems/EMCS
Building Envelope Modifications
Renewable Energy Systems
Electric Distribution System
Lighting Improvements</t>
  </si>
  <si>
    <t>Chiller Improvements
Lighting Improvements</t>
  </si>
  <si>
    <t>Boiler Improvements
Building Automation Systems/EMCS</t>
  </si>
  <si>
    <t>Building Automation Systems/EMCS
Chilled/Hot/Steam Piping &amp; Dist Systems
Lighting Improvements</t>
  </si>
  <si>
    <t>Boiler Improvements
Building Automation Systems/EMCS
Heating, Ventilating &amp; Air Conditioning
Lighting Improvements
Electric Motors &amp; Drives</t>
  </si>
  <si>
    <t>Building Automation Systems/EMCS
Heating, Ventilating &amp; Air Conditioning
Lighting Improvements</t>
  </si>
  <si>
    <t>Chiller Improvements
Building Automation Systems/EMCS
Heating, Ventilating &amp; Air Conditioning
Lighting Improvements
Electric Motors &amp; Drives
Water &amp; Sewer Systems</t>
  </si>
  <si>
    <t>Building Automation Systems/EMCS
Lighting Improvements</t>
  </si>
  <si>
    <t>Boiler Improvements
Building Automation Systems/EMCS
Heating, Ventilating &amp; Air Conditioning
Lighting Improvements
Electric Motors &amp; Drives
Electric Distribution System</t>
  </si>
  <si>
    <t>Building Automation Systems/EMCS
Lighting Improvements
Chilled/Hot/Steam Piping &amp; Dist Systems
Water &amp; Sewer Systems</t>
  </si>
  <si>
    <t>Boiler Improvements
Building Automation Systems/EMCS
Heating, Ventilating &amp; Air Conditioning
Lighting Improvements
Chilled/Hot/Steam Piping &amp; Dist Systems
Electric Motors &amp; Drives</t>
  </si>
  <si>
    <t>Boiler Improvements
Building Automation Systems/EMCS
Heating, Ventilating &amp; Air Conditioning
Electric Motors &amp; Drives
Building Envelope Modifications</t>
  </si>
  <si>
    <t>Lighting Improvements
Building Envelope Modifications
Chilled/Hot/Steam Piping &amp; Dist Systems</t>
  </si>
  <si>
    <t>MCB Hawaii (Kaneoho Bay), DO1</t>
  </si>
  <si>
    <t>Kaneohe Bay</t>
  </si>
  <si>
    <t>Lighting Improvements
Proposal Development Energy Surveys
Water &amp; Sewer Systems
Building Automation Systems/EMCS
Heating, Ventilating &amp; Air Conditioning</t>
  </si>
  <si>
    <t>Fort Stewart #3</t>
  </si>
  <si>
    <t>Honeywell International</t>
  </si>
  <si>
    <t>Tinker Air Force Base</t>
  </si>
  <si>
    <t>Midwest City</t>
  </si>
  <si>
    <t>Lighting Improvements
Water &amp; Sewer Systems
Building Automation Systems/EMCS
Heating, Ventilating &amp; Air Conditioning</t>
  </si>
  <si>
    <t>Siemens Government Services, Inc.</t>
  </si>
  <si>
    <t>GSA #1 TO#1 (new contract)</t>
  </si>
  <si>
    <t>Baton Rouge
Laffayette
Albuquerque
Beaumont
Tekarkana
Shreveport
Santa Fe
Las Cruces
Houston
Corpus Christi
Tyler
Batesville
Pine Bluff
New Orleans
Alexandria
Monroe</t>
  </si>
  <si>
    <t>Boiler Improvements 
Building Automation Systems/EMCS
Heating, Ventilating &amp; Air Conditioning 
Lighting Improvements 
Chiller Improvements 
Water &amp; Sewer Systems</t>
  </si>
  <si>
    <t>Building Automation Systems/EMCS
Lighting Improvements
Chilled/Hot/Steam Piping &amp; Dist Systems</t>
  </si>
  <si>
    <t>Boiler Improvements
Lighting Improvements</t>
  </si>
  <si>
    <t>Lighting Improvements
Water &amp; Sewer Systems</t>
  </si>
  <si>
    <t>Boiler Improvements
Chiller Improvements
Building Automation Systems/EMCS
Heating, Ventilating &amp; Air Conditioning
Lighting Improvements
Chilled/Hot/Steam Piping &amp; Dist Systems</t>
  </si>
  <si>
    <t>Boiler Improvements
Building Automation Systems/EMCS
Heating, Ventilating &amp; Air Conditioning
Lighting Improvements
Rate Reduction/Audits
Electrical or Cogeneration Systems</t>
  </si>
  <si>
    <t>Silverdale
Silverdale
Silverdale</t>
  </si>
  <si>
    <t>WA
WA
WA</t>
  </si>
  <si>
    <t>Chiller Improvements
Building Automation Systems/EMCS
Lighting Improvements
Chilled/Hot/Steam Piping &amp; Dist Systems</t>
  </si>
  <si>
    <t>Atlanta
Atlanta</t>
  </si>
  <si>
    <t>GA
GA</t>
  </si>
  <si>
    <t>Chiller Improvements
Lighting Improvements
Other</t>
  </si>
  <si>
    <t>CA
CA</t>
  </si>
  <si>
    <t>Ames
Ames</t>
  </si>
  <si>
    <t>IA
IA</t>
  </si>
  <si>
    <t>Boiler Improvements
Building Automation Systems/EMCS
Heating, Ventilating &amp; Air Conditioning
Lighting Improvements
Electric Motors &amp; Drives
Electrical or Cogeneration Systems
Electric Distribution System
Rate Reduction/Audits</t>
  </si>
  <si>
    <t>S1-Y-12 #4</t>
  </si>
  <si>
    <t>Lompoc</t>
  </si>
  <si>
    <t>Lighting Improvements
Boiler Improvements
Energy Related Process Improvements
Proposal Development Energy Surveys
Renewable Energy Systems
Heating, Ventilating &amp; Air Conditioning
Chilled/Hot/Steam Piping &amp; Dist Systems
Building Automation Systems/EMCS
Refrigeration
Water &amp; Sewer Systems</t>
  </si>
  <si>
    <t>Ameresco Select</t>
  </si>
  <si>
    <t>Archives I: RE project (PV)</t>
  </si>
  <si>
    <t>National Archives and Records Administration</t>
  </si>
  <si>
    <t>Boiler Improvements
Building Envelope Modifications
Water &amp; Sewer Systems
Lighting Improvements
Building Automation Systems/EMCS</t>
  </si>
  <si>
    <t>Building Automation Systems/EMCS
Heating, Ventilating &amp; Air Conditioning
Lighting Improvements
Renewable Energy Systems
Water &amp; Sewer Systems</t>
  </si>
  <si>
    <t>Chiller Improvements
Building Automation Systems/EMCS
Lighting Improvements
Water &amp; Sewer Systems</t>
  </si>
  <si>
    <t>Chiller Improvements
Building Automation Systems/EMCS
Heating, Ventilating &amp; Air Conditioning
Lighting Improvements
Renewable Energy Systems
Electric Distribution System
Rate Reduction/Audits</t>
  </si>
  <si>
    <t>Boiler Improvements
Building Automation Systems/EMCS
Lighting Improvements</t>
  </si>
  <si>
    <t>Chiller Improvements
Lighting Improvements
Electric Motors &amp; Drives
Renewable Energy Systems
Water &amp; Sewer Systems</t>
  </si>
  <si>
    <t>Building Automation Systems/EMCS
Heating, Ventilating &amp; Air Conditioning
Lighting Improvements
Chilled/Hot/Steam Piping &amp; Dist Systems
Renewable Energy Systems</t>
  </si>
  <si>
    <t>Heating, Ventilating &amp; Air Conditioning
Lighting Improvements</t>
  </si>
  <si>
    <t>Boiler Improvements
Chiller Improvements
Building Automation Systems/EMCS
Heating, Ventilating &amp; Air Conditioning
Lighting Improvements
Building Envelope Modifications
Electric Motors &amp; Drives</t>
  </si>
  <si>
    <t>Korea</t>
  </si>
  <si>
    <t>Total for FY 2002</t>
  </si>
  <si>
    <t>Total for FY 2004</t>
  </si>
  <si>
    <t>Total for FY 2005</t>
  </si>
  <si>
    <t>Total for FY 2006</t>
  </si>
  <si>
    <t>COMNAVBASE Pearl Harbor</t>
  </si>
  <si>
    <t>Pearl Harbor</t>
  </si>
  <si>
    <t>HI</t>
  </si>
  <si>
    <t>Building Automation Systems/EMCS
Lighting Improvements
Chiller Improvements</t>
  </si>
  <si>
    <t>FBI Academy</t>
  </si>
  <si>
    <t>Department of Justice</t>
  </si>
  <si>
    <t>Total for FY 2010</t>
  </si>
  <si>
    <t>Atlanta</t>
  </si>
  <si>
    <t>Chiller Improvements
Building Automation Systems/EMCS
Heating, Ventilating &amp; Air Conditioning
Lighting Improvements
Chilled/Hot/Steam Piping &amp; Dist Systems
Water &amp; Sewer Systems
Proposal Development Energy Surveys</t>
  </si>
  <si>
    <t>Honeywell Building Solutions SES</t>
  </si>
  <si>
    <t>Electrical or Cogeneration Systems
Chiller Improvements
Other</t>
  </si>
  <si>
    <t>Boiler Improvements
Chiller Improvements
Building Automation Systems/EMCS
Heating, Ventilating &amp; Air Conditioning
Lighting Improvements
Building Envelope Modifications
Chilled/Hot/Steam Piping &amp; Dist Systems
Electric Motors &amp; Drives</t>
  </si>
  <si>
    <t>Argonne National Lab - Phase II</t>
  </si>
  <si>
    <t>GSA Kansas City</t>
  </si>
  <si>
    <t>Kansas City
Kansas City
Kansas City</t>
  </si>
  <si>
    <t>MO
KS
MO</t>
  </si>
  <si>
    <t>Tyndall Air Force Base</t>
  </si>
  <si>
    <t>Tyndall AFB</t>
  </si>
  <si>
    <t>FL</t>
  </si>
  <si>
    <t>Norfolk Naval Shipyard</t>
  </si>
  <si>
    <t>Norfolk
Norfolk</t>
  </si>
  <si>
    <t>Arizona Multiple Prisons</t>
  </si>
  <si>
    <t>Phoenix
Tucson
Tucson
Safford</t>
  </si>
  <si>
    <t>AZ
AZ
AZ
AZ</t>
  </si>
  <si>
    <t>Chiller Improvements
Building Automation Systems/EMCS
Lighting Improvements
Water &amp; Sewer Systems
Heating, Ventilating &amp; Air Conditioning (Safford)
Chilled/Hot/Steam Piping &amp; Dist Systems (Safford)</t>
  </si>
  <si>
    <t>NIH #3</t>
  </si>
  <si>
    <t>Chilled/Hot/Steam Piping &amp; Dist Systems Lighting Improvements Renewable Energy Systems Building Automation Systems/EMCS Water and Sewer Conservation Systems Heating, Ventilating &amp; Air Conditioning</t>
  </si>
  <si>
    <t>Building Automation Systems/EMCS
Heating, Ventilating &amp; Air Conditioning
Lighting Improvements
Water &amp; Sewer Systems</t>
  </si>
  <si>
    <t>FY 2007</t>
  </si>
  <si>
    <t>S1-Nevada Test Site (comprehensive ESPC)</t>
  </si>
  <si>
    <t>Mercury</t>
  </si>
  <si>
    <t>Baltimore/Curtis Bay</t>
  </si>
  <si>
    <t>Jackson</t>
  </si>
  <si>
    <t>WY</t>
  </si>
  <si>
    <t>NSA Philadelphia</t>
  </si>
  <si>
    <t>US Geological Survey,Great Lakes Science Center, Ann Arbor, MI</t>
  </si>
  <si>
    <t>Ann Arbor</t>
  </si>
  <si>
    <t>MI</t>
  </si>
  <si>
    <t>Department of Interior</t>
  </si>
  <si>
    <t>FCC Petersburg</t>
  </si>
  <si>
    <t>Petersburg</t>
  </si>
  <si>
    <t>Building Automation Systems/EMCS
Lighting Improvements
Renewable Energy Systems
Building Envelope Modifications
Proposal Development Energy Surveys</t>
  </si>
  <si>
    <t>Sierra Army Depot</t>
  </si>
  <si>
    <t>Herlong</t>
  </si>
  <si>
    <t>NAS Key West</t>
  </si>
  <si>
    <t>Key West</t>
  </si>
  <si>
    <t>Lighting Improvements
Chiller Improvements
Building Automation Systems/EMCS (DDC system expansion)
Building Automation Systems/EMCS (room occupancy controls)</t>
  </si>
  <si>
    <t>Hill AFB #3</t>
  </si>
  <si>
    <t>Total for FY 2007</t>
  </si>
  <si>
    <t>Project Count</t>
  </si>
  <si>
    <t>USCG Support Center #2 (Elizabeth City)</t>
  </si>
  <si>
    <t>Lighting Improvements
Building Automation Systems/EMCS
Electrical or Cogeneration Systems</t>
  </si>
  <si>
    <t>USCG's California Aggregate Regional Project</t>
  </si>
  <si>
    <t>FY 2011</t>
  </si>
  <si>
    <t>White Oak FDA Campus DO #3</t>
  </si>
  <si>
    <t>Total for FY 2011</t>
  </si>
  <si>
    <t xml:space="preserve">Distributed Generation (CHP/Cogeneration)
HVAC
Lighting Improvements
Building Envelope Modifications
</t>
  </si>
  <si>
    <t>Schneider Electric Builings Americas, Inc.</t>
  </si>
  <si>
    <t>US Coast Guard Puerto Rico (New Contract)</t>
  </si>
  <si>
    <t>Department of Homeland Security</t>
  </si>
  <si>
    <t>Building Envelope Modifications
Energy Cost Reduction thru Rate Adjustments</t>
  </si>
  <si>
    <t>Clark Energy Group, LLC</t>
  </si>
  <si>
    <t>JPL ESPC TO#1 (new contract)</t>
  </si>
  <si>
    <t>Pasadena</t>
  </si>
  <si>
    <t>Boiler Improvements 
Renewable Energy Systems
Heating, Ventilating &amp; Air Conditioning 
Lighting Improvements 
Chiller Improvements 
Water &amp; Sewer Systems</t>
  </si>
  <si>
    <t>Energy Management Control Systems (EMCS); Heating, Ventilating, and Air Conditioning; Lighting Improvements; Building Envelope Modifications; Renewable Energy Systems; Water &amp; Sewer Systems</t>
  </si>
  <si>
    <t>Forest Service Region 1 - TO #1 (new contract)</t>
  </si>
  <si>
    <t>Dillon
Bitteroot
Orofino
Pierce
Grangeville
Billings
Prairie City
Kalispell
Kalispell
Bozeman
Helena
Cour D'alene
Libby
Great Falls
Plains
Missoula</t>
  </si>
  <si>
    <t>MT
MT
ID
ID
ID
MT
OR
MT
MT
MT
MT
ID
MT
MT
MT
MT</t>
  </si>
  <si>
    <t xml:space="preserve">DOE IDIQ ESPC Awarded Projects Summary
</t>
  </si>
  <si>
    <t>Lighting Improvements
Building Automation Systems/EMCS
Water &amp; Sewer Systems
Other (Advanced Metering)
Water &amp; Sewer Systems (9)
Building Automation Systems/EMCS (10)</t>
  </si>
  <si>
    <t>MCAS Beaufort, DO #2 (Phase 1), DO #1 (Phase 2)</t>
  </si>
  <si>
    <t>Chiller Improvements (HST)
Heating, Ventilating &amp; Air Conditioning (HST)
Other (HST Advanced Metering)
Other (HST Commissioning (17))
Chiller Improvements (BIMC)
Other (BMIC Advanced Metering)</t>
  </si>
  <si>
    <t>Seattle
Sheridan</t>
  </si>
  <si>
    <t>WA
OR</t>
  </si>
  <si>
    <t>US Coast Guard Puerto Rico Mod I</t>
  </si>
  <si>
    <t xml:space="preserve">Aguadilla
San Juan
</t>
  </si>
  <si>
    <t xml:space="preserve">PR
PR
</t>
  </si>
  <si>
    <t>San Juan
Borinquen</t>
  </si>
  <si>
    <t>FY 2012</t>
  </si>
  <si>
    <t>FAA Mather CA - TRACON</t>
  </si>
  <si>
    <t>Mather</t>
  </si>
  <si>
    <t>Total for FY 2012</t>
  </si>
  <si>
    <t xml:space="preserve">DOE IDIQ ESPC Awarded Projects
</t>
  </si>
  <si>
    <t>Honeywell International, Inc.</t>
  </si>
  <si>
    <t>Sempra Energy Services Company</t>
  </si>
  <si>
    <t>Nat'l Archives and Records Administration</t>
  </si>
  <si>
    <t>San Bernardino
SACRAMENTO</t>
  </si>
  <si>
    <t>EUA Cogenex Corporation</t>
  </si>
  <si>
    <t>Trane, a Division of American Standard Companies, Inc.</t>
  </si>
  <si>
    <t>Select Energy Services, Inc.</t>
  </si>
  <si>
    <t>Miramar
San Diego</t>
  </si>
  <si>
    <t>Tacoma</t>
  </si>
  <si>
    <t xml:space="preserve">XENERGY, Inc. </t>
  </si>
  <si>
    <t>Birmingham
Columbia
Augusta
Dublin
Decatur
Montgomery
Tuskegee
Tuscaloosa
(3) sites = (1) MA, (2) CT</t>
  </si>
  <si>
    <t>AL
SC
GA
GA
GA
AL
AL
AL
CT</t>
  </si>
  <si>
    <t>GSA MOD 1</t>
  </si>
  <si>
    <t>Pantex  Plant #2</t>
  </si>
  <si>
    <t>Building Automation Systems/EMCS
Heating, Ventilating &amp; Air Conditioning
Lighting Improvements
Electrical or Cogeneration Systems
Water &amp; Sewer Systems</t>
  </si>
  <si>
    <t>MCAS Miramar</t>
  </si>
  <si>
    <t>White Oak DO#3</t>
  </si>
  <si>
    <t>Boiler Improvements
Chiller Improvements
Building Automation Systems/EMCS
Heating, Ventilating &amp; Air Conditioning
Lighting Improvements
Electric Motors &amp; Drives
Renewable Energy Systems
Water &amp; Sewer Systems
Energy Cost Reduction thru Rate Adjustments</t>
  </si>
  <si>
    <t>Lighting Improvements
Heating, Ventilating &amp; Air Conditioning</t>
  </si>
  <si>
    <t xml:space="preserve">Elizabeth City
</t>
  </si>
  <si>
    <t>Boiler Improvements
Building Automation Systems/EMCS
Heating, Ventilating &amp; Air Conditioning
Lighting Improvements
Chilled/Hot/Steam Piping &amp; Dist Systems
Electric Motors &amp; Drives
Water &amp; Sewer Systems
Proposal Development Energy Surveys
Renewable Energy Systems
Building Automation Systems/EMCS
Heating, Ventilating &amp; Air Conditioning
Renewable Energy Systems</t>
  </si>
  <si>
    <t>Honeywell</t>
  </si>
  <si>
    <t>Boiler Improvements Steam piping &amp; distribution system</t>
  </si>
  <si>
    <t>WDC</t>
  </si>
  <si>
    <t>Heating, Ventilating &amp; Air Conditioning 
Chiller Improvements 
Building Automation Systems/EMCS
Boiler Improvements</t>
  </si>
  <si>
    <t xml:space="preserve">Proposal Development Energy Surveys 
Chiller Improvements 
Heating, Ventilating &amp; Air Conditioning
Lighting Improvements </t>
  </si>
  <si>
    <t xml:space="preserve">Building Automation Systems/EMCS
Boiler Improvements
Chiller Improvements
Building Automation Systems/EMCS 
Heating, Ventilating &amp; Air Conditioning
Lighting Improvements
Electric Motors &amp; Drives
Refrigeration
Renewable Energy Systems
Water &amp; Sewer Systems
Renewable Energy Systems </t>
  </si>
  <si>
    <t xml:space="preserve">Building Automation Systems/EMCS 
Lighting Improvements 
Chilled/Hot/Steam Piping &amp; Dist Systems 
Building Automation Systems/EMCS 
Lighting Improvements 
Water &amp; Sewer Systems 
Building Automation Systems/EMCS </t>
  </si>
  <si>
    <t>Proposal Development Energy Surveys
Electrical or Cogeneration Systems 
Renewable Energy Systems</t>
  </si>
  <si>
    <t>FDA White Oak DO#3 MOD 1</t>
  </si>
  <si>
    <t>FCC Lompoc DO#1</t>
  </si>
  <si>
    <t>BOP Beaumont</t>
  </si>
  <si>
    <t>Atlanta Federal Prision</t>
  </si>
  <si>
    <t>BoP Fairton</t>
  </si>
  <si>
    <t>State Department Multiple Sites</t>
  </si>
  <si>
    <t>Pine Bluff Arsenal, Arkansas</t>
  </si>
  <si>
    <t>HUD HQ</t>
  </si>
  <si>
    <t>TAC Americas</t>
  </si>
  <si>
    <t>FDC Seatac &amp; FCI Sheridan - TO#1 (new contract)</t>
  </si>
  <si>
    <t>State Department Headquarters</t>
  </si>
  <si>
    <t xml:space="preserve">Total for FY 2004 </t>
  </si>
  <si>
    <t>Bangor
Beverly
Groton
Hartford
Lawrence
Lebanon
Martha's Vineyard
Nashua
North Truro
Norwood
Portland
St Albans
Westfield
Worcester
Windsor Locks
Danbury
New Haven
Nantucket
Bucks Harbor
Coventry
Cummington
Nashua</t>
  </si>
  <si>
    <t>Proposal Development Energy Surveys 
Boiler Improvements
Chilled/Hot/Steam Piping &amp; Dist Systems 
Heating, Ventilating &amp; Air Conditioning</t>
  </si>
  <si>
    <t>GHP Systems 
Building Automation Systems/EMCS 
Lighting Improvements 
Other (C.2.9 Process Condenser Water)
Survey, Feasibility Study and Design (DES Cost)
Other (DJE)
Other (Trane Equipment)</t>
  </si>
  <si>
    <t xml:space="preserve">Renewable Energy Systems 
Proposal Development Energy Surveys
Energy Related Process Improvements 
Chilled/Hot/Steam Piping &amp; Dist Systems 
Building Automation Systems/EMCS C
Chiller Improvements
Lighting Improvements
Water &amp; Sewer Systems
Renewable Energy Systems </t>
  </si>
  <si>
    <t>Building Automation Systems/EMCS
Lighting Improvements 
Electric Motors &amp; Drives 
GHP Systems</t>
  </si>
  <si>
    <t>Boiler Improvements
Chiller Improvements
Heating, Ventilating &amp; Air Conditioning 
Boiler Improvements
Water &amp; Sewer Systems
Building Automation Systems/EMCS
Water &amp; Sewer Systems 
Proposal Development Energy Surveys
Refrigeration</t>
  </si>
  <si>
    <t xml:space="preserve">GHP Systems
Building Automation Systems/EMCS
Lighting Improvements
Electric Motors &amp; Drives
Building Envelope Modifications
Appliance Plug Load Reductions
Rate Reduction/Audits
Survey, Feasibility Study and Design
Other (Chiller)
Other (Water Sewer Conservation)
Other (Peak Shaving)
</t>
  </si>
  <si>
    <t>Proposal Development Energy Surveys
Chiller Improvements
Chilled/Hot/Steam Piping &amp; Dist Systems
Chilled/Hot/Steam Piping &amp; Dist Systems
Energy Related Process Improvements</t>
  </si>
  <si>
    <t>Boiler Improvements
Chiller Improvements
Building Automation Systems/EMCS
Heating, Ventilating &amp; Air Conditioning
Lighting Improvements
Renewable Energy Systems
Water &amp; Sewer Systems
Electric Motors &amp; Drives
Proposal Development Energy Surveys
Other</t>
  </si>
  <si>
    <t>Boiler Improvements 
Chiller Improvements
Building Automation Systems/EMCS
Heating, Ventilating &amp; Air Conditioning
Lighting Improvements 
Renewable Energy Systems
Water &amp; Sewer Systems</t>
  </si>
  <si>
    <t>Boiler Improvements
Chiller Improvements 
Building Automation Systems/EMCS
Heating, Ventilating &amp; Air Conditioning
Lighting Improvements
Renewable Energy Systems 
Water &amp; Sewer Systems</t>
  </si>
  <si>
    <t xml:space="preserve">Boiler Improvements 
Building Automation Systems/EMCS 
Heating, Ventilating &amp; Air Conditioning
Lighting Improvements 
Renewable Energy Systems 
Lighting Improvements 
Chiller Improvements
Water &amp; Sewer Systems </t>
  </si>
  <si>
    <t>CA National Guard</t>
  </si>
  <si>
    <t>702
Mod to project #: 489
Mod project awarded: 11/17/2009</t>
  </si>
  <si>
    <t>Loma Linda
Long Beach
Los Angeles
Sepulveda
Los Angeles
San Diego</t>
  </si>
  <si>
    <t>CA
CA
CA
CA
CA
CA</t>
  </si>
  <si>
    <t>Boiler Improvements
Chiller Improvements
Building Automation Systems/EMCS
Heating, Ventilating &amp; Air Conditioning 
Electric Motors &amp; Drives
Energy Related Process Improvements 
Water &amp; Sewer Systems</t>
  </si>
  <si>
    <t>Building Automation Systems/EMCS 
Heating, Ventilating &amp; Air Conditioning
Lighting Improvements</t>
  </si>
  <si>
    <t>Gerald Ford Presidential Library</t>
  </si>
  <si>
    <t>Yorktown, VA</t>
  </si>
  <si>
    <t>Yorktown</t>
  </si>
  <si>
    <t>Tinker AFB</t>
  </si>
  <si>
    <t>Boiler Plant Improvements
Chiller plant Improvements
Building Automation Systems/Energy Management Control Systems</t>
  </si>
  <si>
    <t>VA VISN 22-VA Desert Pacific Healthcare Network TO #1</t>
  </si>
  <si>
    <t>Cheltenham</t>
  </si>
  <si>
    <t xml:space="preserve">Atlanta Federal Prison Phase 2 </t>
  </si>
  <si>
    <t>Federal Law Enforcement Training Centers Phase 2</t>
  </si>
  <si>
    <t>Cheltenham
Artesia
Glynco
Charleston</t>
  </si>
  <si>
    <t>MD
NM
GA
SC</t>
  </si>
  <si>
    <t xml:space="preserve">Lighting Improvements 
Water &amp; Sewer Systems 
Building Automation Systems/EMCS
Heating, Ventilating &amp; Air Conditioning 
Chiller Improvements </t>
  </si>
  <si>
    <t xml:space="preserve">Boiler Improvements
Building Automation Systems/EMCS
Heating, Ventilating &amp; Air Conditioning 
Lighting Improvements
Electric Motors &amp; Drives
Water &amp; Sewer Systems </t>
  </si>
  <si>
    <t>Federal Law Enforcement Training Centers Phase 1</t>
  </si>
  <si>
    <t>Houghton</t>
  </si>
  <si>
    <t>Lighting Improvements 
Chilled Water, Hot Water, and Steam Distribution System
Renewable Energy Systems
Water and Sewer Conservation Systems
Apliance and Plug-load Reductions</t>
  </si>
  <si>
    <t>Isle Royale, Houghton MI</t>
  </si>
  <si>
    <t>NASA Wallops</t>
  </si>
  <si>
    <t>829
Mod to project #: 624
Mod project awarded: 12/22/2009</t>
  </si>
  <si>
    <t>Ameresco, Inc.</t>
  </si>
  <si>
    <t>Goddard Space Flight Center, Wallops Flight Facility Phase 2</t>
  </si>
  <si>
    <t>Building Automation Systems/EMCS
Heating, Ventilating &amp; Air Conditioning
Lighting Improvements
Renewable Energy Systems
Building Envelope Modifications
Water &amp; Sewer Systems</t>
  </si>
  <si>
    <t>Total for FY 2013</t>
  </si>
  <si>
    <t>861
Mod to project #: 647
Mod project awarded: 01/21/2011</t>
  </si>
  <si>
    <t>JPL ESPC Phase 2</t>
  </si>
  <si>
    <t>Lighting Improvements
Electric Distribution System
Water &amp; Sewer Systems
Building Envelope Modifications
Other (Electircal Load Shifting)
Other (Retrocommissioning)
Heating, Ventilating &amp; Air Conditioning
Proposal Development Energy Surveys</t>
  </si>
  <si>
    <t>FY 2013</t>
  </si>
  <si>
    <t>Lighting Improvements
Water &amp; Sewer Systems
Boiler Improvements
Building Automation Systems/EMCS
Building Envelope Modifications
Energy Related Process Improvements
Proposal Development Energy Surveys</t>
  </si>
  <si>
    <t>Danbury
Otisville</t>
  </si>
  <si>
    <t>CT
NY</t>
  </si>
  <si>
    <t>FCI Danbury &amp; Otisville</t>
  </si>
  <si>
    <t>Beaver</t>
  </si>
  <si>
    <t>WV</t>
  </si>
  <si>
    <t>Lighting Improvements
Water &amp; Sewer Systems
Boiler Improvements
Building Automation Systems/EMCS</t>
  </si>
  <si>
    <t>FCI Beckley</t>
  </si>
  <si>
    <t xml:space="preserve">Constellation New Energy, Inc. </t>
  </si>
  <si>
    <t>Lockheed Martin Services, Inc.</t>
  </si>
  <si>
    <t>Lighting Improvements
Chiller Improvements
Heating, Ventilating &amp; Air Conditioning
Renewable Energy Systems
Other</t>
  </si>
  <si>
    <t>Boiler Improvements
Chiller Improvements
Building Automation Systems/EMCS
Heating, Ventilating &amp; Air Conditioning
Lighting Improvements
Water &amp; Sewer Systems</t>
  </si>
  <si>
    <t>Constellation New Energy, Inc. (f.k.a Constellation Energy Projects and</t>
  </si>
  <si>
    <t>Alderson
Alderson</t>
  </si>
  <si>
    <t>WV
WV</t>
  </si>
  <si>
    <t>Lighting Improvements
Water &amp; Sewer Systems
Boiler Improvements
Building Automation Systems/EMCS
Building Envelope Modifications</t>
  </si>
  <si>
    <t>Lighting Improvements
Water &amp; Sewer Systems
Building Automation Systems/EMCS
Chiller Improvements
Boiler Improvements
Renewable Energy Systems</t>
  </si>
  <si>
    <t>Mission Nicaragua</t>
  </si>
  <si>
    <t>USDA PWA Albany CA</t>
  </si>
  <si>
    <t>FPC Alderson</t>
  </si>
  <si>
    <t>Smithsonian #2</t>
  </si>
  <si>
    <t>693 &amp; 758</t>
  </si>
  <si>
    <t>Total for FY 2014</t>
  </si>
  <si>
    <t>VISN 11 Phase 2</t>
  </si>
  <si>
    <t>BOP Lompoc Phase 2</t>
  </si>
  <si>
    <t>VISN 11 MN,IL, IN</t>
  </si>
  <si>
    <t>National Archives II Phase 2</t>
  </si>
  <si>
    <t>USCG, Elizabeth City</t>
  </si>
  <si>
    <t>SSA Administration includes National Computer Center</t>
  </si>
  <si>
    <t>Isle Royale NP (Houghton, MI) Phase 2</t>
  </si>
  <si>
    <t>Almeric Christian FB</t>
  </si>
  <si>
    <t>GSA MLK Courthouse, Pirnie FB and McEwen US Custom House</t>
  </si>
  <si>
    <t>GSA Hart-Dole Facility</t>
  </si>
  <si>
    <t>GSA Metzenbaum and Stokes Courthouse, Celbrezze FB</t>
  </si>
  <si>
    <t>Timberlake FB and Gene Snyder Courthouse</t>
  </si>
  <si>
    <t>Prevedel FB and Goodfellow Complex</t>
  </si>
  <si>
    <t>GSA Region 8 and Denver Federal Center</t>
  </si>
  <si>
    <t>Y12 NNSA</t>
  </si>
  <si>
    <t>GSA JL King FB and Brickell Bldg</t>
  </si>
  <si>
    <t>FY 2014</t>
  </si>
  <si>
    <t>Marion</t>
  </si>
  <si>
    <t>Washington, DC</t>
  </si>
  <si>
    <t>Baltimore</t>
  </si>
  <si>
    <t>St Croix</t>
  </si>
  <si>
    <t>U.S. VI</t>
  </si>
  <si>
    <t>Newark
Utica
Ogdensburg</t>
  </si>
  <si>
    <t>NJ
NY
NY</t>
  </si>
  <si>
    <t>Battle Creek</t>
  </si>
  <si>
    <t>Tampa
Louisville</t>
  </si>
  <si>
    <t>FL
KY</t>
  </si>
  <si>
    <t>Overland
St Louis</t>
  </si>
  <si>
    <t>MO
MO</t>
  </si>
  <si>
    <t>26 sites</t>
  </si>
  <si>
    <t>CO, WY,UT,MT,SD,ND</t>
  </si>
  <si>
    <t>Lighting Improvements
Boiler Improvements
Energy Related Process Improvements
Water &amp; Sewer Systems
Refrigeration
Building Automation Systems/EMCS</t>
  </si>
  <si>
    <t>Boiler Improvements</t>
  </si>
  <si>
    <t>Appliance/Plug-Load Reductions
Building Automation Systems/EMCS
Lighting Improvements
Boiler Improvements
HVAC
Water and Sewer Systems
Renewable Energy Systems
Chiller Improvements
Energy/Utility Distribution Systems</t>
  </si>
  <si>
    <t>Boiler Improvements
Building Automation Systems/EMCS
HVAC
Water and Sewer Systems</t>
  </si>
  <si>
    <t>Boiler Improvements
Chiller Improvements
HVAC
Lighting Improvements
Building Envelope Modifications
Water and Sewer Systems
Electrical Peak Shaving/Load Shifting
Commissioning</t>
  </si>
  <si>
    <t>Lighting Improvements
Renewable Energy Systems
Water and Sewer Systems</t>
  </si>
  <si>
    <t xml:space="preserve">Chiller Improvements
Building Automation Systems/EMCS
HVAC
Lighting Improvements
Building Improvements
Electric Motors and Drives
Renewable Energy Systems
Energy/Utility Distribution Systems
Commissioning
</t>
  </si>
  <si>
    <t>Building Automation Systems/EMCS
HVAC
Lighting Improvements</t>
  </si>
  <si>
    <t>Boiler Improvements
Chiller Improvements
Building Automation Systems/EMCS
HVAC
Lighting Improvements
Water and Sewer Systems</t>
  </si>
  <si>
    <t>Boiler Improvements
Chiller Improvements
Building Automation Systems/EMCS
Lighting Improvements
Water and Sewer Systems</t>
  </si>
  <si>
    <t>Lighting Improvements
Chiller Improvements
Electric Motors and Drives
HVAC</t>
  </si>
  <si>
    <t xml:space="preserve">Boiler Improvements
Chiller Improvements
Lighting Improvements
Chilled Water, Hot Water, and Steam Dist Systems
Energy Related Process Improvements
</t>
  </si>
  <si>
    <t>Siemens Government Technologies, Inc.</t>
  </si>
  <si>
    <t xml:space="preserve">Constellation NewEnergy, Inc. </t>
  </si>
  <si>
    <t>Schneider Electric Buildings Americas, Inc.</t>
  </si>
  <si>
    <t>Trane U.S., Inc.</t>
  </si>
  <si>
    <t>McKinstry Essention, Inc.</t>
  </si>
  <si>
    <t xml:space="preserve">Department of Justice; Bureau of Prisons </t>
  </si>
  <si>
    <t>National Archives and Records Admnistration</t>
  </si>
  <si>
    <t>Department of Homeland Security; U.S. Coast Guard</t>
  </si>
  <si>
    <t>Social Secuity Administration</t>
  </si>
  <si>
    <t>Department of the Interior; National Parks Service</t>
  </si>
  <si>
    <t>Department of Energy; NNSA</t>
  </si>
  <si>
    <t>G1 Presidential L&amp;M: Carter, Eisenhower, Ford, Truman, and Archives (ATL)</t>
  </si>
  <si>
    <t>GSA Chicago including the Metcalf Bldg.</t>
  </si>
  <si>
    <t>905
Mod to project #: 511
Mod project awarded: 09/24/2009</t>
  </si>
  <si>
    <t>845 Mod to Project #: 374  
Mod project awarded: 06/12/06</t>
  </si>
  <si>
    <t xml:space="preserve">Suitland
</t>
  </si>
  <si>
    <t>881 Mod to Project #: 698  
Mod project awarded: 09/25/12</t>
  </si>
  <si>
    <t>Building Automation Systems/EMCS
HVAC
Lighting Improvements
Building Envelope
Chilled Water, Hot Water, and Steam Dist Systems
Electric Motors and Drives
Energy/Utility Distribution Systems
Water &amp; Sewer Systems</t>
  </si>
  <si>
    <t>Building Automation Systems/EMCS
Water &amp; Sewer Systems
Lighting Improvements
HVAC
Boiler Improvements
Chilled Water, Hot Water, and Steam Dist Systems
Chiller Improvements
Commissioning
Energy/Utility Distribution Systems</t>
  </si>
  <si>
    <t>Miami</t>
  </si>
  <si>
    <t>FPL Energy Services, Inc.</t>
  </si>
  <si>
    <t>Chiller Improvements
HVAC
Lighting Improvements
Water &amp; Sewer Systems</t>
  </si>
  <si>
    <t>909 Mod to Project #: 813 
Mod project awarded: 07/18/13</t>
  </si>
  <si>
    <t>Nicarugua</t>
  </si>
  <si>
    <t>DOD-AR</t>
  </si>
  <si>
    <t>US Mint, Philadelphia</t>
  </si>
  <si>
    <t>Department of the Treasury</t>
  </si>
  <si>
    <t>Lighting Improvements
Chilled Water, Hot Water, and Steam Distribution Systems
Building Envelope Modifications</t>
  </si>
  <si>
    <t>99th Army Reserve Support Command</t>
  </si>
  <si>
    <t>Chiller Plant Improvements
Building Automation Systems/EMCS
HVAC
Water and Sewer Conservation Systems</t>
  </si>
  <si>
    <t xml:space="preserve">Building Automation Systems/EMCS
HVAC
Lighting Improvements
Chilled Water, Hot Water, and Steam Dist. Systems
Water and Sewer Conservation Systems
Energy Related Process Imporvements
</t>
  </si>
  <si>
    <t>Boiler Plants
Chiller Plant Improvments
Building Automation Systems/EMCS
HVAC
Lighting Improvements
Building Envelope Modifications
Chilled Water, Hot Water, and Steam Dist. Systems
Electric Motors and Drives
Renewable Energy Systems
Water and Sewer Conservation Systems
Energy Cost Reduction Through Rate Adjustments
Energy Related Process Improvements
Commissioning</t>
  </si>
  <si>
    <t>Boiler Plant Improvements
Chiller Plant Improvements
Building Automation Systems/EMCS
HVAC
Lighting Improvements
Refrigeration</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</si>
</sst>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mm/dd/yyyy"/>
    <numFmt numFmtId="166" formatCode="mm/dd/yy"/>
    <numFmt numFmtId="167" formatCode="_(&quot;$&quot;* #,##0_);_(&quot;$&quot;* \(#,##0\);_(&quot;$&quot;* &quot;-&quot;??_);_(@_)"/>
    <numFmt numFmtId="168" formatCode="&quot;$&quot;#,##0.00"/>
    <numFmt numFmtId="169" formatCode="_(* #,##0.0000_);_(* \(#,##0.0000\);_(* &quot;-&quot;??_);_(@_)"/>
    <numFmt numFmtId="170" formatCode="_(* #,##0.0_);_(* \(#,##0.0\);_(* &quot;-&quot;??_);_(@_)"/>
    <numFmt numFmtId="171" formatCode="#,##0.0000"/>
    <numFmt numFmtId="172" formatCode="#,##0.000"/>
    <numFmt numFmtId="173" formatCode="[$$-409]#,##0_);\([$$-409]#,##0\)"/>
    <numFmt numFmtId="174" formatCode="0.00_)"/>
    <numFmt numFmtId="175" formatCode="_-&quot;\&quot;* #,##0_-;\-&quot;\&quot;* #,##0_-;_-&quot;\&quot;* &quot;-&quot;_-;_-@_-"/>
    <numFmt numFmtId="176" formatCode="_-&quot;\&quot;* #,##0.00_-;\-&quot;\&quot;* #,##0.00_-;_-&quot;\&quot;* &quot;-&quot;??_-;_-@_-"/>
    <numFmt numFmtId="177" formatCode="#,##0;\-#,##0;&quot;-&quot;"/>
    <numFmt numFmtId="178" formatCode="#,##0.0_);\(#,##0.0\)"/>
    <numFmt numFmtId="179" formatCode="0.0%;[Red]\(0.0%\)"/>
    <numFmt numFmtId="180" formatCode="0%;[Red]\(0%\)"/>
    <numFmt numFmtId="181" formatCode="0.0%;\(0.0%\)"/>
    <numFmt numFmtId="182" formatCode="_(* #,##0.00_);_(* \(#,##0.00\);_(* \-??_);_(@_)"/>
    <numFmt numFmtId="183" formatCode="&quot;$&quot;#,##0.00;\-&quot;$&quot;#,##0.00"/>
    <numFmt numFmtId="184" formatCode="\$#,##0.00_);[Red]&quot;($&quot;#,##0.00\)"/>
    <numFmt numFmtId="185" formatCode="\$#,##0.00000_);&quot;($&quot;#,##0.00000\)"/>
    <numFmt numFmtId="186" formatCode="_(\$* #,##0.00_);_(\$* \(#,##0.00\);_(\$* \-??_);_(@_)"/>
    <numFmt numFmtId="187" formatCode="&quot;$&quot;#,##0.00\ ;\(&quot;$&quot;#,##0.00\)"/>
    <numFmt numFmtId="188" formatCode="\$#,##0\ ;&quot;($&quot;#,##0\)"/>
    <numFmt numFmtId="189" formatCode="\$#,##0_);&quot;($&quot;#,##0\)"/>
    <numFmt numFmtId="190" formatCode="&quot;$&quot;#,##0\ ;\(&quot;$&quot;#,##0\)"/>
    <numFmt numFmtId="191" formatCode="_-&quot;$&quot;* #,##0_-;\-&quot;$&quot;* #,##0_-;_-&quot;$&quot;* &quot;-&quot;_-;_-@_-"/>
    <numFmt numFmtId="192" formatCode="m/d"/>
    <numFmt numFmtId="193" formatCode="_-&quot;$&quot;* #,##0.00_-;\-&quot;$&quot;* #,##0.00_-;_-&quot;$&quot;* &quot;-&quot;??_-;_-@_-"/>
    <numFmt numFmtId="194" formatCode="#.00"/>
    <numFmt numFmtId="195" formatCode="&quot;$&quot;#,##0.00;[Red]\-&quot;$&quot;#,##0.00"/>
    <numFmt numFmtId="196" formatCode="_-* #,##0_-;\-* #,##0_-;_-* &quot;-&quot;_-;_-@_-"/>
    <numFmt numFmtId="197" formatCode="_-* #,##0.00_-;\-* #,##0.00_-;_-* &quot;-&quot;??_-;_-@_-"/>
    <numFmt numFmtId="198" formatCode="0%;\(0%\)"/>
    <numFmt numFmtId="199" formatCode="[$$-409]#,##0_);[Red]\([$$-409]#,##0\)"/>
    <numFmt numFmtId="200" formatCode="&quot;$&quot;#,##0;\-&quot;$&quot;#,##0"/>
    <numFmt numFmtId="201" formatCode="&quot;   &quot;@"/>
    <numFmt numFmtId="202" formatCode="_(* #,##0_);_(* \(#,##0\);_(* &quot;-&quot;_)"/>
    <numFmt numFmtId="203" formatCode="0.00;0.00;&quot;&quot;"/>
    <numFmt numFmtId="204" formatCode="&quot;$&quot;#,##0.00_);\(&quot;$&quot;#,##0.00\);&quot;&quot;"/>
    <numFmt numFmtId="205" formatCode="[$-409]dddd\,\ mmmm\ dd\,\ yyyy"/>
    <numFmt numFmtId="206" formatCode="[$-409]h:mm:ss\ AM/PM"/>
    <numFmt numFmtId="207" formatCode="_(* #,##0_);_(* \(#,##0\);_(* &quot;-&quot;??_);_(@_)"/>
    <numFmt numFmtId="208" formatCode="0.0"/>
  </numFmts>
  <fonts count="95">
    <font>
      <sz val="10"/>
      <name val="Arial"/>
      <family val="0"/>
    </font>
    <font>
      <b/>
      <i/>
      <u val="single"/>
      <sz val="14"/>
      <color indexed="10"/>
      <name val="Arial"/>
      <family val="2"/>
    </font>
    <font>
      <sz val="9"/>
      <color indexed="12"/>
      <name val="Arial"/>
      <family val="2"/>
    </font>
    <font>
      <sz val="8"/>
      <name val="Arial"/>
      <family val="2"/>
    </font>
    <font>
      <b/>
      <sz val="12"/>
      <color indexed="12"/>
      <name val="Arial"/>
      <family val="2"/>
    </font>
    <font>
      <b/>
      <sz val="8"/>
      <name val="Arial"/>
      <family val="2"/>
    </font>
    <font>
      <u val="single"/>
      <sz val="10"/>
      <color indexed="12"/>
      <name val="Arial"/>
      <family val="2"/>
    </font>
    <font>
      <u val="single"/>
      <sz val="10"/>
      <color indexed="3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name val="Small Fonts"/>
      <family val="2"/>
    </font>
    <font>
      <b/>
      <sz val="12"/>
      <name val="Arial"/>
      <family val="2"/>
    </font>
    <font>
      <sz val="10"/>
      <name val="Times"/>
      <family val="0"/>
    </font>
    <font>
      <b/>
      <sz val="10"/>
      <name val="Times"/>
      <family val="0"/>
    </font>
    <font>
      <b/>
      <i/>
      <sz val="16"/>
      <name val="Helv"/>
      <family val="0"/>
    </font>
    <font>
      <sz val="10"/>
      <name val="Times New Roman"/>
      <family val="1"/>
    </font>
    <font>
      <sz val="12"/>
      <name val="굴림체"/>
      <family val="3"/>
    </font>
    <font>
      <sz val="11"/>
      <name val="돋움"/>
      <family val="3"/>
    </font>
    <font>
      <sz val="12"/>
      <name val="Arial"/>
      <family val="2"/>
    </font>
    <font>
      <b/>
      <sz val="10"/>
      <name val="MS Sans Serif"/>
      <family val="2"/>
    </font>
    <font>
      <b/>
      <sz val="11"/>
      <name val="Arial"/>
      <family val="2"/>
    </font>
    <font>
      <sz val="10"/>
      <name val="MS Sans Serif"/>
      <family val="2"/>
    </font>
    <font>
      <sz val="8"/>
      <name val="Times New Roman"/>
      <family val="1"/>
    </font>
    <font>
      <sz val="10"/>
      <color indexed="8"/>
      <name val="Arial"/>
      <family val="2"/>
    </font>
    <font>
      <sz val="10"/>
      <name val="Helv"/>
      <family val="0"/>
    </font>
    <font>
      <sz val="11"/>
      <color indexed="8"/>
      <name val="Helvetica LT Std"/>
      <family val="2"/>
    </font>
    <font>
      <sz val="10"/>
      <color indexed="24"/>
      <name val="Arial"/>
      <family val="2"/>
    </font>
    <font>
      <b/>
      <sz val="10"/>
      <name val="Arial Unicode MS"/>
      <family val="2"/>
    </font>
    <font>
      <sz val="10"/>
      <name val="MS Serif"/>
      <family val="1"/>
    </font>
    <font>
      <sz val="10"/>
      <name val="Courier"/>
      <family val="3"/>
    </font>
    <font>
      <b/>
      <sz val="9"/>
      <name val="Helv"/>
      <family val="0"/>
    </font>
    <font>
      <sz val="1"/>
      <color indexed="8"/>
      <name val="Courier"/>
      <family val="3"/>
    </font>
    <font>
      <sz val="10"/>
      <color indexed="16"/>
      <name val="MS Serif"/>
      <family val="1"/>
    </font>
    <font>
      <sz val="1"/>
      <color indexed="16"/>
      <name val="Courier"/>
      <family val="3"/>
    </font>
    <font>
      <b/>
      <sz val="1"/>
      <color indexed="16"/>
      <name val="Courier"/>
      <family val="3"/>
    </font>
    <font>
      <i/>
      <sz val="1"/>
      <color indexed="16"/>
      <name val="Courier"/>
      <family val="3"/>
    </font>
    <font>
      <sz val="18"/>
      <name val="Arial"/>
      <family val="2"/>
    </font>
    <font>
      <b/>
      <sz val="18"/>
      <color indexed="24"/>
      <name val="Arial"/>
      <family val="2"/>
    </font>
    <font>
      <b/>
      <sz val="12"/>
      <color indexed="24"/>
      <name val="Arial"/>
      <family val="2"/>
    </font>
    <font>
      <b/>
      <sz val="1"/>
      <color indexed="8"/>
      <name val="Courier"/>
      <family val="3"/>
    </font>
    <font>
      <u val="single"/>
      <sz val="11"/>
      <color indexed="12"/>
      <name val="Calibri"/>
      <family val="2"/>
    </font>
    <font>
      <sz val="12"/>
      <name val="Helv"/>
      <family val="0"/>
    </font>
    <font>
      <sz val="12"/>
      <color indexed="9"/>
      <name val="Helv"/>
      <family val="0"/>
    </font>
    <font>
      <b/>
      <i/>
      <sz val="16"/>
      <name val="Arial"/>
      <family val="2"/>
    </font>
    <font>
      <sz val="10"/>
      <color indexed="8"/>
      <name val="Franklin Gothic Book"/>
      <family val="2"/>
    </font>
    <font>
      <sz val="12"/>
      <name val="Arial MT"/>
      <family val="0"/>
    </font>
    <font>
      <sz val="8"/>
      <name val="Arial MT"/>
      <family val="0"/>
    </font>
    <font>
      <sz val="7"/>
      <name val="Arial MT"/>
      <family val="0"/>
    </font>
    <font>
      <sz val="10"/>
      <name val="Arial Unicode MS"/>
      <family val="2"/>
    </font>
    <font>
      <sz val="12"/>
      <name val="SWISS"/>
      <family val="0"/>
    </font>
    <font>
      <sz val="10"/>
      <name val="Verdana"/>
      <family val="0"/>
    </font>
    <font>
      <sz val="8"/>
      <name val="Courier New"/>
      <family val="3"/>
    </font>
    <font>
      <sz val="8"/>
      <name val="Helv"/>
      <family val="0"/>
    </font>
    <font>
      <sz val="12"/>
      <name val="Times New Roman"/>
      <family val="1"/>
    </font>
    <font>
      <b/>
      <sz val="8"/>
      <color indexed="8"/>
      <name val="Helv"/>
      <family val="0"/>
    </font>
    <font>
      <sz val="10"/>
      <name val="CG Times (W1)"/>
      <family val="0"/>
    </font>
    <font>
      <sz val="9"/>
      <name val="CG Times (W1)"/>
      <family val="0"/>
    </font>
    <font>
      <sz val="11"/>
      <color indexed="14"/>
      <name val="Calibri"/>
      <family val="2"/>
    </font>
    <font>
      <sz val="12"/>
      <color indexed="8"/>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rgb="FFFFEB9C"/>
        <bgColor indexed="64"/>
      </patternFill>
    </fill>
    <fill>
      <patternFill patternType="solid">
        <fgColor indexed="43"/>
        <bgColor indexed="64"/>
      </patternFill>
    </fill>
    <fill>
      <patternFill patternType="solid">
        <fgColor indexed="9"/>
        <bgColor indexed="64"/>
      </patternFill>
    </fill>
    <fill>
      <patternFill patternType="solid">
        <fgColor rgb="FFFFFFCC"/>
        <bgColor indexed="64"/>
      </patternFill>
    </fill>
    <fill>
      <patternFill patternType="mediumGray">
        <fgColor indexed="22"/>
      </patternFill>
    </fill>
    <fill>
      <patternFill patternType="solid">
        <fgColor indexed="13"/>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double"/>
      <right>
        <color indexed="63"/>
      </right>
      <top>
        <color indexed="63"/>
      </top>
      <bottom style="double"/>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double">
        <color indexed="8"/>
      </top>
      <bottom>
        <color indexed="63"/>
      </bottom>
    </border>
    <border>
      <left>
        <color indexed="63"/>
      </left>
      <right>
        <color indexed="63"/>
      </right>
      <top style="double"/>
      <bottom>
        <color indexed="63"/>
      </bottom>
    </border>
    <border>
      <left style="thin"/>
      <right>
        <color indexed="63"/>
      </right>
      <top style="thin"/>
      <bottom style="thin"/>
    </border>
    <border>
      <left style="double"/>
      <right style="medium"/>
      <top style="thin"/>
      <bottom style="thin"/>
    </border>
    <border>
      <left style="thin"/>
      <right style="thin"/>
      <top style="medium"/>
      <bottom style="thin"/>
    </border>
    <border>
      <left style="medium"/>
      <right style="thin"/>
      <top style="medium"/>
      <bottom style="thin"/>
    </border>
    <border>
      <left style="thin"/>
      <right style="medium"/>
      <top style="medium"/>
      <bottom style="thin"/>
    </border>
    <border>
      <left>
        <color indexed="63"/>
      </left>
      <right style="medium"/>
      <top>
        <color indexed="63"/>
      </top>
      <bottom>
        <color indexed="63"/>
      </bottom>
    </border>
    <border>
      <left style="thin"/>
      <right style="medium"/>
      <top style="thin"/>
      <bottom style="thin"/>
    </border>
    <border>
      <left style="medium"/>
      <right>
        <color indexed="63"/>
      </right>
      <top>
        <color indexed="63"/>
      </top>
      <bottom>
        <color indexed="63"/>
      </bottom>
    </border>
    <border>
      <left style="medium"/>
      <right>
        <color indexed="63"/>
      </right>
      <top style="thin"/>
      <bottom style="mediu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thin"/>
      <top style="thin"/>
      <bottom style="medium"/>
    </border>
    <border>
      <left>
        <color indexed="63"/>
      </left>
      <right style="medium"/>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medium"/>
      <top style="thin"/>
      <bottom>
        <color indexed="63"/>
      </bottom>
    </border>
    <border>
      <left>
        <color indexed="63"/>
      </left>
      <right style="thin"/>
      <top style="thin"/>
      <bottom style="medium"/>
    </border>
    <border>
      <left style="thin"/>
      <right style="medium"/>
      <top style="thin"/>
      <bottom style="medium"/>
    </border>
    <border>
      <left>
        <color indexed="63"/>
      </left>
      <right style="medium"/>
      <top style="thin"/>
      <bottom>
        <color indexed="63"/>
      </bottom>
    </border>
    <border>
      <left style="medium"/>
      <right>
        <color indexed="63"/>
      </right>
      <top>
        <color indexed="63"/>
      </top>
      <bottom style="thin"/>
    </border>
    <border>
      <left style="medium"/>
      <right>
        <color indexed="63"/>
      </right>
      <top style="thin"/>
      <bottom>
        <color indexed="63"/>
      </bottom>
    </border>
    <border>
      <left style="thin"/>
      <right style="thin"/>
      <top>
        <color indexed="63"/>
      </top>
      <bottom style="thin"/>
    </border>
    <border>
      <left>
        <color indexed="63"/>
      </left>
      <right style="thin"/>
      <top style="thin"/>
      <bottom>
        <color indexed="63"/>
      </bottom>
    </border>
    <border>
      <left style="thin"/>
      <right style="medium"/>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medium"/>
    </border>
  </borders>
  <cellStyleXfs count="10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2" borderId="0" applyNumberFormat="0" applyBorder="0" applyAlignment="0" applyProtection="0"/>
    <xf numFmtId="0" fontId="76" fillId="2" borderId="0" applyNumberFormat="0" applyBorder="0" applyAlignment="0" applyProtection="0"/>
    <xf numFmtId="0" fontId="9" fillId="3" borderId="0" applyNumberFormat="0" applyBorder="0" applyAlignment="0" applyProtection="0"/>
    <xf numFmtId="0" fontId="76" fillId="2" borderId="0" applyNumberFormat="0" applyBorder="0" applyAlignment="0" applyProtection="0"/>
    <xf numFmtId="0" fontId="76" fillId="2" borderId="0" applyNumberFormat="0" applyBorder="0" applyAlignment="0" applyProtection="0"/>
    <xf numFmtId="0" fontId="9" fillId="3" borderId="0" applyNumberFormat="0" applyBorder="0" applyAlignment="0" applyProtection="0"/>
    <xf numFmtId="0" fontId="76" fillId="2" borderId="0" applyNumberFormat="0" applyBorder="0" applyAlignment="0" applyProtection="0"/>
    <xf numFmtId="0" fontId="76" fillId="2" borderId="0" applyNumberFormat="0" applyBorder="0" applyAlignment="0" applyProtection="0"/>
    <xf numFmtId="0" fontId="76" fillId="2" borderId="0" applyNumberFormat="0" applyBorder="0" applyAlignment="0" applyProtection="0"/>
    <xf numFmtId="0" fontId="76" fillId="2"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9" fillId="5"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9" fillId="5"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9" fillId="7"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9" fillId="7"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9" fillId="9"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9" fillId="9"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9" fillId="11"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9" fillId="11"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9" fillId="13"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9" fillId="13"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9" fillId="15"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9" fillId="15"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9" fillId="17"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9" fillId="17"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9" fillId="19"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9" fillId="19"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9" fillId="9"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9" fillId="9"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9" fillId="15"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9" fillId="15"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9" fillId="23"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9" fillId="23"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7" fillId="24"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77" fillId="2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77" fillId="27"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77"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77"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77"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77"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77"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77"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77" fillId="40"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77" fillId="4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77" fillId="42"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38" fillId="0" borderId="0">
      <alignment horizontal="center" wrapText="1"/>
      <protection locked="0"/>
    </xf>
    <xf numFmtId="0" fontId="78" fillId="4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177" fontId="39" fillId="0" borderId="0" applyFill="0" applyBorder="0" applyAlignment="0">
      <protection/>
    </xf>
    <xf numFmtId="178" fontId="40" fillId="0" borderId="0" applyFill="0" applyBorder="0" applyAlignment="0">
      <protection/>
    </xf>
    <xf numFmtId="169" fontId="40" fillId="0" borderId="0" applyFill="0" applyBorder="0" applyAlignment="0">
      <protection/>
    </xf>
    <xf numFmtId="179" fontId="40" fillId="0" borderId="0" applyFill="0" applyBorder="0" applyAlignment="0">
      <protection/>
    </xf>
    <xf numFmtId="180" fontId="40" fillId="0" borderId="0" applyFill="0" applyBorder="0" applyAlignment="0">
      <protection/>
    </xf>
    <xf numFmtId="44" fontId="40" fillId="0" borderId="0" applyFill="0" applyBorder="0" applyAlignment="0">
      <protection/>
    </xf>
    <xf numFmtId="181" fontId="40" fillId="0" borderId="0" applyFill="0" applyBorder="0" applyAlignment="0">
      <protection/>
    </xf>
    <xf numFmtId="178" fontId="40" fillId="0" borderId="0" applyFill="0" applyBorder="0" applyAlignment="0">
      <protection/>
    </xf>
    <xf numFmtId="0" fontId="79" fillId="45" borderId="1" applyNumberFormat="0" applyAlignment="0" applyProtection="0"/>
    <xf numFmtId="0" fontId="12" fillId="46" borderId="2" applyNumberFormat="0" applyAlignment="0" applyProtection="0"/>
    <xf numFmtId="0" fontId="12" fillId="46" borderId="2" applyNumberFormat="0" applyAlignment="0" applyProtection="0"/>
    <xf numFmtId="0" fontId="28" fillId="0" borderId="3">
      <alignment vertical="center" wrapText="1"/>
      <protection/>
    </xf>
    <xf numFmtId="0" fontId="29" fillId="46" borderId="3">
      <alignment horizontal="center" vertical="center" wrapText="1"/>
      <protection/>
    </xf>
    <xf numFmtId="0" fontId="80" fillId="47" borderId="4" applyNumberFormat="0" applyAlignment="0" applyProtection="0"/>
    <xf numFmtId="0" fontId="13" fillId="48" borderId="5" applyNumberFormat="0" applyAlignment="0" applyProtection="0"/>
    <xf numFmtId="0" fontId="13" fillId="48"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40" fillId="0" borderId="0" applyFont="0" applyFill="0" applyBorder="0" applyAlignment="0" applyProtection="0"/>
    <xf numFmtId="178" fontId="0" fillId="0" borderId="0" applyFill="0" applyBorder="0" applyAlignment="0" applyProtection="0"/>
    <xf numFmtId="4" fontId="0" fillId="0" borderId="0" applyFill="0" applyBorder="0" applyAlignment="0" applyProtection="0"/>
    <xf numFmtId="172" fontId="0" fillId="0" borderId="0" applyFill="0" applyBorder="0" applyAlignment="0" applyProtection="0"/>
    <xf numFmtId="171"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2"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2" fontId="0" fillId="0" borderId="0" applyFill="0" applyBorder="0" applyAlignment="0" applyProtection="0"/>
    <xf numFmtId="43" fontId="0" fillId="0" borderId="0" applyFont="0" applyFill="0" applyBorder="0" applyAlignment="0" applyProtection="0"/>
    <xf numFmtId="182" fontId="0" fillId="0" borderId="0" applyFill="0" applyBorder="0" applyAlignment="0" applyProtection="0"/>
    <xf numFmtId="43" fontId="0" fillId="0" borderId="0" applyFont="0" applyFill="0" applyBorder="0" applyAlignment="0" applyProtection="0"/>
    <xf numFmtId="182" fontId="0" fillId="0" borderId="0" applyFill="0" applyBorder="0" applyAlignment="0" applyProtection="0"/>
    <xf numFmtId="43" fontId="0"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2" fontId="0" fillId="0" borderId="0" applyFill="0" applyBorder="0" applyAlignment="0" applyProtection="0"/>
    <xf numFmtId="43" fontId="0" fillId="0" borderId="0" applyFont="0" applyFill="0" applyBorder="0" applyAlignment="0" applyProtection="0"/>
    <xf numFmtId="182"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43" fontId="0" fillId="0" borderId="0" applyFont="0" applyFill="0" applyBorder="0" applyAlignment="0" applyProtection="0"/>
    <xf numFmtId="182" fontId="0" fillId="0" borderId="0" applyFill="0" applyBorder="0" applyAlignment="0" applyProtection="0"/>
    <xf numFmtId="43" fontId="7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2"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2" fontId="0" fillId="0" borderId="0" applyFill="0" applyBorder="0" applyAlignment="0" applyProtection="0"/>
    <xf numFmtId="43" fontId="0" fillId="0" borderId="0" applyFont="0" applyFill="0" applyBorder="0" applyAlignment="0" applyProtection="0"/>
    <xf numFmtId="182" fontId="0" fillId="0" borderId="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2" fontId="0" fillId="0" borderId="0" applyFill="0" applyBorder="0" applyAlignment="0" applyProtection="0"/>
    <xf numFmtId="43" fontId="43" fillId="0" borderId="0" applyFont="0" applyFill="0" applyBorder="0" applyAlignment="0" applyProtection="0"/>
    <xf numFmtId="182" fontId="0" fillId="0" borderId="0" applyFill="0" applyBorder="0" applyAlignment="0" applyProtection="0"/>
    <xf numFmtId="43" fontId="7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182"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2"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2"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2" fontId="0" fillId="0" borderId="0" applyFill="0" applyBorder="0" applyAlignment="0" applyProtection="0"/>
    <xf numFmtId="43" fontId="0" fillId="0" borderId="0" applyFont="0" applyFill="0" applyBorder="0" applyAlignment="0" applyProtection="0"/>
    <xf numFmtId="182" fontId="0" fillId="0" borderId="0" applyFill="0" applyBorder="0" applyAlignment="0" applyProtection="0"/>
    <xf numFmtId="183" fontId="0" fillId="0" borderId="0">
      <alignment/>
      <protection/>
    </xf>
    <xf numFmtId="3" fontId="0" fillId="0" borderId="0" applyFill="0" applyBorder="0" applyAlignment="0" applyProtection="0"/>
    <xf numFmtId="0" fontId="0" fillId="0" borderId="0">
      <alignment/>
      <protection/>
    </xf>
    <xf numFmtId="0" fontId="0" fillId="0" borderId="0">
      <alignment/>
      <protection/>
    </xf>
    <xf numFmtId="3" fontId="42" fillId="0" borderId="0" applyFont="0" applyFill="0" applyBorder="0" applyAlignment="0" applyProtection="0"/>
    <xf numFmtId="3" fontId="42" fillId="0" borderId="0" applyFont="0" applyFill="0" applyBorder="0" applyAlignment="0" applyProtection="0"/>
    <xf numFmtId="3" fontId="0" fillId="0" borderId="0" applyFill="0" applyBorder="0" applyAlignment="0" applyProtection="0"/>
    <xf numFmtId="3" fontId="0" fillId="0" borderId="0" applyFill="0" applyBorder="0" applyAlignment="0" applyProtection="0"/>
    <xf numFmtId="3" fontId="0" fillId="0" borderId="0" applyFill="0" applyBorder="0" applyAlignment="0" applyProtection="0"/>
    <xf numFmtId="3" fontId="0" fillId="0" borderId="0" applyFill="0" applyBorder="0" applyAlignment="0" applyProtection="0"/>
    <xf numFmtId="3" fontId="0" fillId="0" borderId="0" applyFill="0" applyBorder="0" applyAlignment="0" applyProtection="0"/>
    <xf numFmtId="3" fontId="0" fillId="0" borderId="0" applyFill="0" applyBorder="0" applyAlignment="0" applyProtection="0"/>
    <xf numFmtId="3" fontId="0" fillId="0" borderId="0" applyFont="0" applyFill="0" applyBorder="0" applyAlignment="0" applyProtection="0"/>
    <xf numFmtId="3" fontId="42" fillId="0" borderId="0" applyFont="0" applyFill="0" applyBorder="0" applyAlignment="0" applyProtection="0"/>
    <xf numFmtId="3" fontId="0" fillId="0" borderId="0" applyFont="0" applyFill="0" applyBorder="0" applyAlignment="0" applyProtection="0"/>
    <xf numFmtId="0" fontId="0" fillId="0" borderId="0">
      <alignment/>
      <protection/>
    </xf>
    <xf numFmtId="0" fontId="44" fillId="0" borderId="0" applyNumberFormat="0" applyAlignment="0">
      <protection/>
    </xf>
    <xf numFmtId="0" fontId="45" fillId="0" borderId="0" applyNumberFormat="0" applyAlignment="0">
      <protection/>
    </xf>
    <xf numFmtId="5" fontId="46" fillId="0" borderId="0" applyProtection="0">
      <alignment horizontal="center"/>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178" fontId="40" fillId="0" borderId="0" applyFont="0" applyFill="0" applyBorder="0" applyAlignment="0" applyProtection="0"/>
    <xf numFmtId="184" fontId="0" fillId="0" borderId="0" applyFill="0" applyBorder="0" applyAlignment="0" applyProtection="0"/>
    <xf numFmtId="185"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0" fillId="0" borderId="0" applyFill="0" applyBorder="0" applyAlignment="0" applyProtection="0"/>
    <xf numFmtId="44" fontId="0" fillId="0" borderId="0" applyFont="0" applyFill="0" applyBorder="0" applyAlignment="0" applyProtection="0"/>
    <xf numFmtId="186" fontId="0" fillId="0" borderId="0" applyFill="0" applyBorder="0" applyAlignment="0" applyProtection="0"/>
    <xf numFmtId="44" fontId="7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7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0" fillId="0" borderId="0" applyFill="0" applyBorder="0" applyAlignment="0" applyProtection="0"/>
    <xf numFmtId="44" fontId="76" fillId="0" borderId="0" applyFont="0" applyFill="0" applyBorder="0" applyAlignment="0" applyProtection="0"/>
    <xf numFmtId="44" fontId="0" fillId="0" borderId="0" applyFont="0" applyFill="0" applyBorder="0" applyAlignment="0" applyProtection="0"/>
    <xf numFmtId="186" fontId="0" fillId="0" borderId="0" applyFill="0" applyBorder="0" applyAlignment="0" applyProtection="0"/>
    <xf numFmtId="44" fontId="76" fillId="0" borderId="0" applyFont="0" applyFill="0" applyBorder="0" applyAlignment="0" applyProtection="0"/>
    <xf numFmtId="44" fontId="76" fillId="0" borderId="0" applyFont="0" applyFill="0" applyBorder="0" applyAlignment="0" applyProtection="0"/>
    <xf numFmtId="186" fontId="0" fillId="0" borderId="0" applyFill="0" applyBorder="0" applyAlignment="0" applyProtection="0"/>
    <xf numFmtId="44" fontId="76" fillId="0" borderId="0" applyFont="0" applyFill="0" applyBorder="0" applyAlignment="0" applyProtection="0"/>
    <xf numFmtId="186" fontId="0" fillId="0" borderId="0" applyFill="0" applyBorder="0" applyAlignment="0" applyProtection="0"/>
    <xf numFmtId="44" fontId="76" fillId="0" borderId="0" applyFont="0" applyFill="0" applyBorder="0" applyAlignment="0" applyProtection="0"/>
    <xf numFmtId="186" fontId="0" fillId="0" borderId="0" applyFill="0" applyBorder="0" applyAlignment="0" applyProtection="0"/>
    <xf numFmtId="44" fontId="76" fillId="0" borderId="0" applyFont="0" applyFill="0" applyBorder="0" applyAlignment="0" applyProtection="0"/>
    <xf numFmtId="186" fontId="0" fillId="0" borderId="0" applyFill="0" applyBorder="0" applyAlignment="0" applyProtection="0"/>
    <xf numFmtId="44" fontId="76" fillId="0" borderId="0" applyFont="0" applyFill="0" applyBorder="0" applyAlignment="0" applyProtection="0"/>
    <xf numFmtId="186" fontId="0" fillId="0" borderId="0" applyFill="0" applyBorder="0" applyAlignment="0" applyProtection="0"/>
    <xf numFmtId="44" fontId="76" fillId="0" borderId="0" applyFont="0" applyFill="0" applyBorder="0" applyAlignment="0" applyProtection="0"/>
    <xf numFmtId="18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0" fillId="0" borderId="0" applyFill="0" applyBorder="0" applyAlignment="0" applyProtection="0"/>
    <xf numFmtId="44" fontId="76" fillId="0" borderId="0" applyFont="0" applyFill="0" applyBorder="0" applyAlignment="0" applyProtection="0"/>
    <xf numFmtId="44" fontId="0" fillId="0" borderId="0" applyFont="0" applyFill="0" applyBorder="0" applyAlignment="0" applyProtection="0"/>
    <xf numFmtId="186" fontId="0" fillId="0" borderId="0" applyFill="0" applyBorder="0" applyAlignment="0" applyProtection="0"/>
    <xf numFmtId="44" fontId="0" fillId="0" borderId="0" applyFont="0" applyFill="0" applyBorder="0" applyAlignment="0" applyProtection="0"/>
    <xf numFmtId="44" fontId="76" fillId="0" borderId="0" applyFont="0" applyFill="0" applyBorder="0" applyAlignment="0" applyProtection="0"/>
    <xf numFmtId="44" fontId="76" fillId="0" borderId="0" applyFont="0" applyFill="0" applyBorder="0" applyAlignment="0" applyProtection="0"/>
    <xf numFmtId="44" fontId="9" fillId="0" borderId="0" applyFont="0" applyFill="0" applyBorder="0" applyAlignment="0" applyProtection="0"/>
    <xf numFmtId="186" fontId="0" fillId="0" borderId="0" applyFill="0" applyBorder="0" applyAlignment="0" applyProtection="0"/>
    <xf numFmtId="44" fontId="76" fillId="0" borderId="0" applyFont="0" applyFill="0" applyBorder="0" applyAlignment="0" applyProtection="0"/>
    <xf numFmtId="44" fontId="0" fillId="0" borderId="0" applyFont="0" applyFill="0" applyBorder="0" applyAlignment="0" applyProtection="0"/>
    <xf numFmtId="44" fontId="76" fillId="0" borderId="0" applyFont="0" applyFill="0" applyBorder="0" applyAlignment="0" applyProtection="0"/>
    <xf numFmtId="186" fontId="0" fillId="0" borderId="0" applyFill="0" applyBorder="0" applyAlignment="0" applyProtection="0"/>
    <xf numFmtId="44" fontId="76" fillId="0" borderId="0" applyFont="0" applyFill="0" applyBorder="0" applyAlignment="0" applyProtection="0"/>
    <xf numFmtId="186" fontId="0" fillId="0" borderId="0" applyFill="0" applyBorder="0" applyAlignment="0" applyProtection="0"/>
    <xf numFmtId="44" fontId="76" fillId="0" borderId="0" applyFont="0" applyFill="0" applyBorder="0" applyAlignment="0" applyProtection="0"/>
    <xf numFmtId="186" fontId="0" fillId="0" borderId="0" applyFill="0" applyBorder="0" applyAlignment="0" applyProtection="0"/>
    <xf numFmtId="44" fontId="76" fillId="0" borderId="0" applyFont="0" applyFill="0" applyBorder="0" applyAlignment="0" applyProtection="0"/>
    <xf numFmtId="186" fontId="0" fillId="0" borderId="0" applyFill="0" applyBorder="0" applyAlignment="0" applyProtection="0"/>
    <xf numFmtId="44" fontId="76" fillId="0" borderId="0" applyFont="0" applyFill="0" applyBorder="0" applyAlignment="0" applyProtection="0"/>
    <xf numFmtId="186" fontId="0" fillId="0" borderId="0" applyFill="0" applyBorder="0" applyAlignment="0" applyProtection="0"/>
    <xf numFmtId="44" fontId="76" fillId="0" borderId="0" applyFont="0" applyFill="0" applyBorder="0" applyAlignment="0" applyProtection="0"/>
    <xf numFmtId="186" fontId="0" fillId="0" borderId="0" applyFill="0" applyBorder="0" applyAlignment="0" applyProtection="0"/>
    <xf numFmtId="44" fontId="76" fillId="0" borderId="0" applyFont="0" applyFill="0" applyBorder="0" applyAlignment="0" applyProtection="0"/>
    <xf numFmtId="186" fontId="0" fillId="0" borderId="0" applyFill="0" applyBorder="0" applyAlignment="0" applyProtection="0"/>
    <xf numFmtId="44" fontId="76" fillId="0" borderId="0" applyFont="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0" fillId="0" borderId="0" applyFill="0" applyBorder="0" applyAlignment="0" applyProtection="0"/>
    <xf numFmtId="44" fontId="76" fillId="0" borderId="0" applyFont="0" applyFill="0" applyBorder="0" applyAlignment="0" applyProtection="0"/>
    <xf numFmtId="44" fontId="0" fillId="0" borderId="0" applyFont="0" applyFill="0" applyBorder="0" applyAlignment="0" applyProtection="0"/>
    <xf numFmtId="186" fontId="0" fillId="0" borderId="0" applyFill="0" applyBorder="0" applyAlignment="0" applyProtection="0"/>
    <xf numFmtId="44" fontId="76" fillId="0" borderId="0" applyFont="0" applyFill="0" applyBorder="0" applyAlignment="0" applyProtection="0"/>
    <xf numFmtId="44" fontId="76" fillId="0" borderId="0" applyFont="0" applyFill="0" applyBorder="0" applyAlignment="0" applyProtection="0"/>
    <xf numFmtId="44" fontId="31" fillId="0" borderId="0" applyFont="0" applyFill="0" applyBorder="0" applyAlignment="0" applyProtection="0"/>
    <xf numFmtId="44" fontId="76" fillId="0" borderId="0" applyFont="0" applyFill="0" applyBorder="0" applyAlignment="0" applyProtection="0"/>
    <xf numFmtId="44" fontId="31" fillId="0" borderId="0" applyFont="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7" fontId="42" fillId="0" borderId="0" applyFont="0" applyFill="0" applyBorder="0" applyAlignment="0" applyProtection="0"/>
    <xf numFmtId="187" fontId="42" fillId="0" borderId="0" applyFont="0" applyFill="0" applyBorder="0" applyAlignment="0" applyProtection="0"/>
    <xf numFmtId="187" fontId="42" fillId="0" borderId="0" applyFont="0" applyFill="0" applyBorder="0" applyAlignment="0" applyProtection="0"/>
    <xf numFmtId="187" fontId="42" fillId="0" borderId="0" applyFont="0" applyFill="0" applyBorder="0" applyAlignment="0" applyProtection="0"/>
    <xf numFmtId="187" fontId="4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0" fillId="0" borderId="0" applyFill="0" applyBorder="0" applyAlignment="0" applyProtection="0"/>
    <xf numFmtId="44" fontId="76" fillId="0" borderId="0" applyFont="0" applyFill="0" applyBorder="0" applyAlignment="0" applyProtection="0"/>
    <xf numFmtId="44" fontId="0" fillId="0" borderId="0" applyFont="0" applyFill="0" applyBorder="0" applyAlignment="0" applyProtection="0"/>
    <xf numFmtId="44" fontId="76" fillId="0" borderId="0" applyFont="0" applyFill="0" applyBorder="0" applyAlignment="0" applyProtection="0"/>
    <xf numFmtId="44" fontId="0" fillId="0" borderId="0" applyFont="0" applyFill="0" applyBorder="0" applyAlignment="0" applyProtection="0"/>
    <xf numFmtId="186" fontId="0" fillId="0" borderId="0" applyFill="0" applyBorder="0" applyAlignment="0" applyProtection="0"/>
    <xf numFmtId="44" fontId="0" fillId="0" borderId="0" applyFont="0" applyFill="0" applyBorder="0" applyAlignment="0" applyProtection="0"/>
    <xf numFmtId="44" fontId="76" fillId="0" borderId="0" applyFont="0" applyFill="0" applyBorder="0" applyAlignment="0" applyProtection="0"/>
    <xf numFmtId="186" fontId="0" fillId="0" borderId="0" applyFill="0" applyBorder="0" applyAlignment="0" applyProtection="0"/>
    <xf numFmtId="44" fontId="76" fillId="0" borderId="0" applyFont="0" applyFill="0" applyBorder="0" applyAlignment="0" applyProtection="0"/>
    <xf numFmtId="44" fontId="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86" fontId="0" fillId="0" borderId="0" applyFill="0" applyBorder="0" applyAlignment="0" applyProtection="0"/>
    <xf numFmtId="44" fontId="76" fillId="0" borderId="0" applyFont="0" applyFill="0" applyBorder="0" applyAlignment="0" applyProtection="0"/>
    <xf numFmtId="44" fontId="76" fillId="0" borderId="0" applyFont="0" applyFill="0" applyBorder="0" applyAlignment="0" applyProtection="0"/>
    <xf numFmtId="44" fontId="76" fillId="0" borderId="0" applyFont="0" applyFill="0" applyBorder="0" applyAlignment="0" applyProtection="0"/>
    <xf numFmtId="44" fontId="76" fillId="0" borderId="0" applyFont="0" applyFill="0" applyBorder="0" applyAlignment="0" applyProtection="0"/>
    <xf numFmtId="44" fontId="76" fillId="0" borderId="0" applyFont="0" applyFill="0" applyBorder="0" applyAlignment="0" applyProtection="0"/>
    <xf numFmtId="44" fontId="76" fillId="0" borderId="0" applyFont="0" applyFill="0" applyBorder="0" applyAlignment="0" applyProtection="0"/>
    <xf numFmtId="44" fontId="76" fillId="0" borderId="0" applyFont="0" applyFill="0" applyBorder="0" applyAlignment="0" applyProtection="0"/>
    <xf numFmtId="44" fontId="76" fillId="0" borderId="0" applyFont="0" applyFill="0" applyBorder="0" applyAlignment="0" applyProtection="0"/>
    <xf numFmtId="44" fontId="76" fillId="0" borderId="0" applyFont="0" applyFill="0" applyBorder="0" applyAlignment="0" applyProtection="0"/>
    <xf numFmtId="44" fontId="76" fillId="0" borderId="0" applyFont="0" applyFill="0" applyBorder="0" applyAlignment="0" applyProtection="0"/>
    <xf numFmtId="186" fontId="0" fillId="0" borderId="0" applyFill="0" applyBorder="0" applyAlignment="0" applyProtection="0"/>
    <xf numFmtId="44" fontId="9"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76" fillId="0" borderId="0" applyFont="0" applyFill="0" applyBorder="0" applyAlignment="0" applyProtection="0"/>
    <xf numFmtId="44" fontId="76" fillId="0" borderId="0" applyFont="0" applyFill="0" applyBorder="0" applyAlignment="0" applyProtection="0"/>
    <xf numFmtId="44" fontId="76" fillId="0" borderId="0" applyFont="0" applyFill="0" applyBorder="0" applyAlignment="0" applyProtection="0"/>
    <xf numFmtId="186" fontId="0" fillId="0" borderId="0" applyFill="0" applyBorder="0" applyAlignment="0" applyProtection="0"/>
    <xf numFmtId="44" fontId="7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76" fillId="0" borderId="0" applyFont="0" applyFill="0" applyBorder="0" applyAlignment="0" applyProtection="0"/>
    <xf numFmtId="44" fontId="76" fillId="0" borderId="0" applyFont="0" applyFill="0" applyBorder="0" applyAlignment="0" applyProtection="0"/>
    <xf numFmtId="44" fontId="76" fillId="0" borderId="0" applyFont="0" applyFill="0" applyBorder="0" applyAlignment="0" applyProtection="0"/>
    <xf numFmtId="186" fontId="0" fillId="0" borderId="0" applyFill="0" applyBorder="0" applyAlignment="0" applyProtection="0"/>
    <xf numFmtId="44" fontId="7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0" fillId="0" borderId="0" applyFill="0" applyBorder="0" applyAlignment="0" applyProtection="0"/>
    <xf numFmtId="44" fontId="0" fillId="0" borderId="0" applyFont="0" applyFill="0" applyBorder="0" applyAlignment="0" applyProtection="0"/>
    <xf numFmtId="186" fontId="0" fillId="0" borderId="0" applyFill="0" applyBorder="0" applyAlignment="0" applyProtection="0"/>
    <xf numFmtId="44" fontId="9"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0" fillId="0" borderId="0" applyFill="0" applyBorder="0" applyAlignment="0" applyProtection="0"/>
    <xf numFmtId="44" fontId="0" fillId="0" borderId="0" applyFont="0" applyFill="0" applyBorder="0" applyAlignment="0" applyProtection="0"/>
    <xf numFmtId="44" fontId="76" fillId="0" borderId="0" applyFont="0" applyFill="0" applyBorder="0" applyAlignment="0" applyProtection="0"/>
    <xf numFmtId="44" fontId="0" fillId="0" borderId="0" applyFont="0" applyFill="0" applyBorder="0" applyAlignment="0" applyProtection="0"/>
    <xf numFmtId="188"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90" fontId="0" fillId="0" borderId="0" applyFont="0" applyFill="0" applyBorder="0" applyAlignment="0" applyProtection="0"/>
    <xf numFmtId="190" fontId="42" fillId="0" borderId="0" applyFont="0" applyFill="0" applyBorder="0" applyAlignment="0" applyProtection="0"/>
    <xf numFmtId="5" fontId="0" fillId="0" borderId="0" applyFont="0" applyFill="0" applyBorder="0" applyAlignment="0" applyProtection="0"/>
    <xf numFmtId="0" fontId="0" fillId="0" borderId="0">
      <alignment/>
      <protection/>
    </xf>
    <xf numFmtId="0" fontId="0" fillId="0" borderId="0">
      <alignment/>
      <protection/>
    </xf>
    <xf numFmtId="191" fontId="0" fillId="0" borderId="0">
      <alignment/>
      <protection/>
    </xf>
    <xf numFmtId="0" fontId="0" fillId="0" borderId="0" applyFill="0" applyBorder="0" applyAlignment="0" applyProtection="0"/>
    <xf numFmtId="192" fontId="0" fillId="0" borderId="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0" fillId="0" borderId="0" applyFill="0" applyBorder="0" applyAlignment="0" applyProtection="0"/>
    <xf numFmtId="0" fontId="0" fillId="0" borderId="0" applyFill="0" applyBorder="0" applyAlignment="0" applyProtection="0"/>
    <xf numFmtId="0" fontId="0" fillId="0" borderId="0" applyFill="0" applyBorder="0" applyAlignment="0" applyProtection="0"/>
    <xf numFmtId="0" fontId="0" fillId="0" borderId="0" applyFill="0" applyBorder="0" applyAlignment="0" applyProtection="0"/>
    <xf numFmtId="0" fontId="0" fillId="0" borderId="0" applyFill="0" applyBorder="0" applyAlignment="0" applyProtection="0"/>
    <xf numFmtId="0" fontId="0" fillId="0" borderId="0" applyFill="0" applyBorder="0" applyAlignment="0" applyProtection="0"/>
    <xf numFmtId="0" fontId="0" fillId="0" borderId="0" applyFont="0" applyFill="0" applyBorder="0" applyAlignment="0" applyProtection="0"/>
    <xf numFmtId="0" fontId="42" fillId="0" borderId="0" applyFont="0" applyFill="0" applyBorder="0" applyAlignment="0" applyProtection="0"/>
    <xf numFmtId="14" fontId="39" fillId="0" borderId="0" applyFill="0" applyBorder="0" applyAlignment="0">
      <protection/>
    </xf>
    <xf numFmtId="0" fontId="47" fillId="0" borderId="0">
      <alignment/>
      <protection locked="0"/>
    </xf>
    <xf numFmtId="14" fontId="0" fillId="0" borderId="0" applyFill="0" applyBorder="0" applyAlignment="0" applyProtection="0"/>
    <xf numFmtId="17" fontId="0" fillId="0" borderId="0" applyFill="0" applyBorder="0" applyAlignment="0" applyProtection="0"/>
    <xf numFmtId="20" fontId="0" fillId="0" borderId="0" applyFill="0" applyBorder="0" applyAlignment="0" applyProtection="0"/>
    <xf numFmtId="1" fontId="31" fillId="0" borderId="0" applyFill="0" applyBorder="0" applyAlignment="0" applyProtection="0"/>
    <xf numFmtId="193" fontId="0" fillId="0" borderId="0">
      <alignment/>
      <protection/>
    </xf>
    <xf numFmtId="44" fontId="40" fillId="0" borderId="0" applyFill="0" applyBorder="0" applyAlignment="0">
      <protection/>
    </xf>
    <xf numFmtId="178" fontId="40" fillId="0" borderId="0" applyFill="0" applyBorder="0" applyAlignment="0">
      <protection/>
    </xf>
    <xf numFmtId="44" fontId="40" fillId="0" borderId="0" applyFill="0" applyBorder="0" applyAlignment="0">
      <protection/>
    </xf>
    <xf numFmtId="181" fontId="40" fillId="0" borderId="0" applyFill="0" applyBorder="0" applyAlignment="0">
      <protection/>
    </xf>
    <xf numFmtId="178" fontId="40" fillId="0" borderId="0" applyFill="0" applyBorder="0" applyAlignment="0">
      <protection/>
    </xf>
    <xf numFmtId="0" fontId="48" fillId="0" borderId="0" applyNumberFormat="0" applyAlignment="0">
      <protection/>
    </xf>
    <xf numFmtId="0" fontId="81" fillId="0" borderId="0" applyNumberFormat="0" applyFill="0" applyBorder="0" applyAlignment="0" applyProtection="0"/>
    <xf numFmtId="0" fontId="14" fillId="0" borderId="0" applyNumberFormat="0" applyFill="0" applyBorder="0" applyAlignment="0" applyProtection="0"/>
    <xf numFmtId="11" fontId="0" fillId="0" borderId="0" applyFill="0" applyBorder="0" applyAlignment="0" applyProtection="0"/>
    <xf numFmtId="0" fontId="49" fillId="0" borderId="0">
      <alignment/>
      <protection locked="0"/>
    </xf>
    <xf numFmtId="0" fontId="50" fillId="0" borderId="0">
      <alignment/>
      <protection locked="0"/>
    </xf>
    <xf numFmtId="0" fontId="50" fillId="0" borderId="0">
      <alignment/>
      <protection locked="0"/>
    </xf>
    <xf numFmtId="0" fontId="50" fillId="0" borderId="0">
      <alignment/>
      <protection locked="0"/>
    </xf>
    <xf numFmtId="0" fontId="49" fillId="0" borderId="0">
      <alignment/>
      <protection locked="0"/>
    </xf>
    <xf numFmtId="0" fontId="49" fillId="0" borderId="0">
      <alignment/>
      <protection locked="0"/>
    </xf>
    <xf numFmtId="0" fontId="51" fillId="0" borderId="0">
      <alignment/>
      <protection locked="0"/>
    </xf>
    <xf numFmtId="2" fontId="0" fillId="0" borderId="0" applyFill="0" applyBorder="0" applyAlignment="0" applyProtection="0"/>
    <xf numFmtId="2" fontId="0" fillId="0" borderId="0" applyFill="0" applyBorder="0" applyAlignment="0" applyProtection="0"/>
    <xf numFmtId="2" fontId="0" fillId="0" borderId="0" applyFill="0" applyBorder="0" applyAlignment="0" applyProtection="0"/>
    <xf numFmtId="2" fontId="0" fillId="0" borderId="0" applyFill="0" applyBorder="0" applyAlignment="0" applyProtection="0"/>
    <xf numFmtId="2" fontId="0" fillId="0" borderId="0" applyFill="0" applyBorder="0" applyAlignment="0" applyProtection="0"/>
    <xf numFmtId="2" fontId="0" fillId="0" borderId="0" applyFill="0" applyBorder="0" applyAlignment="0" applyProtection="0"/>
    <xf numFmtId="2" fontId="0" fillId="0" borderId="0" applyFill="0" applyBorder="0" applyAlignment="0" applyProtection="0"/>
    <xf numFmtId="2" fontId="0" fillId="0" borderId="0" applyFont="0" applyFill="0" applyBorder="0" applyAlignment="0" applyProtection="0"/>
    <xf numFmtId="2" fontId="42" fillId="0" borderId="0" applyFont="0" applyFill="0" applyBorder="0" applyAlignment="0" applyProtection="0"/>
    <xf numFmtId="194" fontId="47" fillId="0" borderId="0">
      <alignment/>
      <protection locked="0"/>
    </xf>
    <xf numFmtId="0" fontId="7" fillId="0" borderId="0" applyNumberFormat="0" applyFill="0" applyBorder="0" applyAlignment="0" applyProtection="0"/>
    <xf numFmtId="0" fontId="82" fillId="49"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38" fontId="3" fillId="46" borderId="0" applyNumberFormat="0" applyBorder="0" applyAlignment="0" applyProtection="0"/>
    <xf numFmtId="0" fontId="3" fillId="50" borderId="0" applyNumberFormat="0" applyBorder="0" applyAlignment="0" applyProtection="0"/>
    <xf numFmtId="0" fontId="27" fillId="0" borderId="6" applyNumberFormat="0" applyAlignment="0" applyProtection="0"/>
    <xf numFmtId="0" fontId="27" fillId="0" borderId="7">
      <alignment horizontal="left" vertical="center"/>
      <protection/>
    </xf>
    <xf numFmtId="1" fontId="35" fillId="0" borderId="0">
      <alignment horizontal="center"/>
      <protection/>
    </xf>
    <xf numFmtId="0" fontId="83" fillId="0" borderId="8"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83" fillId="0" borderId="8" applyNumberFormat="0" applyFill="0" applyAlignment="0" applyProtection="0"/>
    <xf numFmtId="0" fontId="84" fillId="0" borderId="1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4" fillId="0" borderId="0" applyNumberFormat="0" applyFill="0" applyBorder="0" applyAlignment="0" applyProtection="0"/>
    <xf numFmtId="0" fontId="84" fillId="0" borderId="10" applyNumberFormat="0" applyFill="0" applyAlignment="0" applyProtection="0"/>
    <xf numFmtId="0" fontId="85" fillId="0" borderId="12"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8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5" fillId="0" borderId="0">
      <alignment/>
      <protection locked="0"/>
    </xf>
    <xf numFmtId="0" fontId="55" fillId="0" borderId="0">
      <alignment/>
      <protection locked="0"/>
    </xf>
    <xf numFmtId="0" fontId="6" fillId="0" borderId="0" applyNumberFormat="0" applyFill="0" applyBorder="0" applyAlignment="0" applyProtection="0"/>
    <xf numFmtId="0" fontId="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6" fillId="51" borderId="1" applyNumberFormat="0" applyAlignment="0" applyProtection="0"/>
    <xf numFmtId="10" fontId="3" fillId="52" borderId="3" applyNumberFormat="0" applyBorder="0" applyAlignment="0" applyProtection="0"/>
    <xf numFmtId="0" fontId="3" fillId="53" borderId="0" applyNumberFormat="0" applyBorder="0" applyAlignment="0" applyProtection="0"/>
    <xf numFmtId="0" fontId="19" fillId="13" borderId="2" applyNumberFormat="0" applyAlignment="0" applyProtection="0"/>
    <xf numFmtId="0" fontId="86" fillId="51" borderId="1" applyNumberFormat="0" applyAlignment="0" applyProtection="0"/>
    <xf numFmtId="0" fontId="86" fillId="51" borderId="1" applyNumberFormat="0" applyAlignment="0" applyProtection="0"/>
    <xf numFmtId="0" fontId="86" fillId="51" borderId="1" applyNumberFormat="0" applyAlignment="0" applyProtection="0"/>
    <xf numFmtId="0" fontId="86" fillId="51" borderId="1" applyNumberFormat="0" applyAlignment="0" applyProtection="0"/>
    <xf numFmtId="0" fontId="86" fillId="51" borderId="1" applyNumberFormat="0" applyAlignment="0" applyProtection="0"/>
    <xf numFmtId="0" fontId="19" fillId="13" borderId="2" applyNumberFormat="0" applyAlignment="0" applyProtection="0"/>
    <xf numFmtId="178" fontId="57" fillId="54" borderId="0">
      <alignment/>
      <protection/>
    </xf>
    <xf numFmtId="2" fontId="46" fillId="0" borderId="0" applyProtection="0">
      <alignment horizontal="center"/>
    </xf>
    <xf numFmtId="3" fontId="46" fillId="0" borderId="0" applyProtection="0">
      <alignment horizontal="center"/>
    </xf>
    <xf numFmtId="44" fontId="40" fillId="0" borderId="0" applyFill="0" applyBorder="0" applyAlignment="0">
      <protection/>
    </xf>
    <xf numFmtId="178" fontId="40" fillId="0" borderId="0" applyFill="0" applyBorder="0" applyAlignment="0">
      <protection/>
    </xf>
    <xf numFmtId="44" fontId="40" fillId="0" borderId="0" applyFill="0" applyBorder="0" applyAlignment="0">
      <protection/>
    </xf>
    <xf numFmtId="181" fontId="40" fillId="0" borderId="0" applyFill="0" applyBorder="0" applyAlignment="0">
      <protection/>
    </xf>
    <xf numFmtId="178" fontId="40" fillId="0" borderId="0" applyFill="0" applyBorder="0" applyAlignment="0">
      <protection/>
    </xf>
    <xf numFmtId="0" fontId="87" fillId="0" borderId="14"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178" fontId="58" fillId="55" borderId="0">
      <alignment/>
      <protection/>
    </xf>
    <xf numFmtId="191"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0" fontId="88" fillId="56"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37" fontId="26" fillId="0" borderId="0">
      <alignment/>
      <protection/>
    </xf>
    <xf numFmtId="174" fontId="30" fillId="0" borderId="0">
      <alignment/>
      <protection/>
    </xf>
    <xf numFmtId="174" fontId="59"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6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6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76" fillId="0" borderId="0">
      <alignment/>
      <protection/>
    </xf>
    <xf numFmtId="0" fontId="60" fillId="0" borderId="0">
      <alignment/>
      <protection/>
    </xf>
    <xf numFmtId="0" fontId="61" fillId="0" borderId="0">
      <alignment/>
      <protection/>
    </xf>
    <xf numFmtId="0" fontId="61"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76" fillId="0" borderId="0">
      <alignment/>
      <protection/>
    </xf>
    <xf numFmtId="0" fontId="60"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170" fontId="61" fillId="0" borderId="0">
      <alignment/>
      <protection/>
    </xf>
    <xf numFmtId="170" fontId="61" fillId="0" borderId="0">
      <alignment/>
      <protection/>
    </xf>
    <xf numFmtId="0" fontId="76" fillId="0" borderId="0">
      <alignment/>
      <protection/>
    </xf>
    <xf numFmtId="0" fontId="60" fillId="0" borderId="0">
      <alignment/>
      <protection/>
    </xf>
    <xf numFmtId="170" fontId="61" fillId="0" borderId="0">
      <alignment/>
      <protection/>
    </xf>
    <xf numFmtId="17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76" fillId="0" borderId="0">
      <alignment/>
      <protection/>
    </xf>
    <xf numFmtId="0" fontId="60"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89" fillId="0" borderId="0">
      <alignment/>
      <protection/>
    </xf>
    <xf numFmtId="0" fontId="60" fillId="0" borderId="0">
      <alignment/>
      <protection/>
    </xf>
    <xf numFmtId="0" fontId="76"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76" fillId="0" borderId="0">
      <alignment/>
      <protection/>
    </xf>
    <xf numFmtId="0" fontId="60"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76" fillId="0" borderId="0">
      <alignment/>
      <protection/>
    </xf>
    <xf numFmtId="0" fontId="60" fillId="0" borderId="0">
      <alignment/>
      <protection/>
    </xf>
    <xf numFmtId="0" fontId="63" fillId="0" borderId="0">
      <alignment/>
      <protection/>
    </xf>
    <xf numFmtId="0" fontId="76" fillId="0" borderId="0">
      <alignment/>
      <protection/>
    </xf>
    <xf numFmtId="0" fontId="6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vertical="center"/>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9" fillId="0" borderId="0">
      <alignment/>
      <protection/>
    </xf>
    <xf numFmtId="0" fontId="0" fillId="0" borderId="0">
      <alignment/>
      <protection/>
    </xf>
    <xf numFmtId="0" fontId="76" fillId="0" borderId="0">
      <alignment/>
      <protection/>
    </xf>
    <xf numFmtId="0" fontId="60" fillId="0" borderId="0">
      <alignment/>
      <protection/>
    </xf>
    <xf numFmtId="0" fontId="76" fillId="0" borderId="0">
      <alignment/>
      <protection/>
    </xf>
    <xf numFmtId="0" fontId="60" fillId="0" borderId="0">
      <alignment/>
      <protection/>
    </xf>
    <xf numFmtId="0" fontId="76" fillId="0" borderId="0">
      <alignment/>
      <protection/>
    </xf>
    <xf numFmtId="0" fontId="60" fillId="0" borderId="0">
      <alignment/>
      <protection/>
    </xf>
    <xf numFmtId="0" fontId="76" fillId="0" borderId="0">
      <alignment/>
      <protection/>
    </xf>
    <xf numFmtId="0" fontId="60" fillId="0" borderId="0">
      <alignment/>
      <protection/>
    </xf>
    <xf numFmtId="0" fontId="76" fillId="0" borderId="0">
      <alignment/>
      <protection/>
    </xf>
    <xf numFmtId="0" fontId="60" fillId="0" borderId="0">
      <alignment/>
      <protection/>
    </xf>
    <xf numFmtId="0" fontId="76" fillId="0" borderId="0">
      <alignment/>
      <protection/>
    </xf>
    <xf numFmtId="0" fontId="60" fillId="0" borderId="0">
      <alignment/>
      <protection/>
    </xf>
    <xf numFmtId="0" fontId="76" fillId="0" borderId="0">
      <alignment/>
      <protection/>
    </xf>
    <xf numFmtId="0" fontId="60" fillId="0" borderId="0">
      <alignment/>
      <protection/>
    </xf>
    <xf numFmtId="0" fontId="76" fillId="0" borderId="0">
      <alignment/>
      <protection/>
    </xf>
    <xf numFmtId="0" fontId="60" fillId="0" borderId="0">
      <alignment/>
      <protection/>
    </xf>
    <xf numFmtId="0" fontId="76" fillId="0" borderId="0">
      <alignment/>
      <protection/>
    </xf>
    <xf numFmtId="0" fontId="60" fillId="0" borderId="0">
      <alignment/>
      <protection/>
    </xf>
    <xf numFmtId="0" fontId="76" fillId="0" borderId="0">
      <alignment/>
      <protection/>
    </xf>
    <xf numFmtId="0" fontId="60" fillId="0" borderId="0">
      <alignment/>
      <protection/>
    </xf>
    <xf numFmtId="0" fontId="0" fillId="0" borderId="0">
      <alignment/>
      <protection/>
    </xf>
    <xf numFmtId="0" fontId="76" fillId="0" borderId="0">
      <alignment/>
      <protection/>
    </xf>
    <xf numFmtId="0" fontId="76" fillId="0" borderId="0">
      <alignment/>
      <protection/>
    </xf>
    <xf numFmtId="0" fontId="31" fillId="0" borderId="0">
      <alignment/>
      <protection/>
    </xf>
    <xf numFmtId="0" fontId="76" fillId="0" borderId="0">
      <alignment/>
      <protection/>
    </xf>
    <xf numFmtId="0" fontId="76" fillId="0" borderId="0">
      <alignment/>
      <protection/>
    </xf>
    <xf numFmtId="0" fontId="0" fillId="0" borderId="0">
      <alignment/>
      <protection/>
    </xf>
    <xf numFmtId="0" fontId="0" fillId="0" borderId="0">
      <alignment/>
      <protection/>
    </xf>
    <xf numFmtId="0" fontId="65" fillId="0" borderId="0">
      <alignment/>
      <protection/>
    </xf>
    <xf numFmtId="0" fontId="76" fillId="0" borderId="0">
      <alignment/>
      <protection/>
    </xf>
    <xf numFmtId="0" fontId="9" fillId="0" borderId="0">
      <alignment/>
      <protection/>
    </xf>
    <xf numFmtId="0" fontId="76" fillId="0" borderId="0">
      <alignment/>
      <protection/>
    </xf>
    <xf numFmtId="0" fontId="9"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9" fillId="0" borderId="0">
      <alignment/>
      <protection/>
    </xf>
    <xf numFmtId="0" fontId="76" fillId="0" borderId="0">
      <alignment/>
      <protection/>
    </xf>
    <xf numFmtId="0" fontId="60" fillId="0" borderId="0">
      <alignment/>
      <protection/>
    </xf>
    <xf numFmtId="0" fontId="0" fillId="0" borderId="0">
      <alignment/>
      <protection/>
    </xf>
    <xf numFmtId="0" fontId="42" fillId="0" borderId="0">
      <alignment/>
      <protection/>
    </xf>
    <xf numFmtId="0" fontId="0" fillId="0" borderId="0">
      <alignment/>
      <protection/>
    </xf>
    <xf numFmtId="0" fontId="42" fillId="0" borderId="0">
      <alignment/>
      <protection/>
    </xf>
    <xf numFmtId="0" fontId="42" fillId="0" borderId="0">
      <alignment/>
      <protection/>
    </xf>
    <xf numFmtId="0" fontId="0" fillId="0" borderId="0">
      <alignment/>
      <protection/>
    </xf>
    <xf numFmtId="0" fontId="42" fillId="0" borderId="0">
      <alignment/>
      <protection/>
    </xf>
    <xf numFmtId="0" fontId="0" fillId="0" borderId="0">
      <alignment/>
      <protection/>
    </xf>
    <xf numFmtId="0" fontId="42" fillId="0" borderId="0">
      <alignment/>
      <protection/>
    </xf>
    <xf numFmtId="0" fontId="0" fillId="0" borderId="0">
      <alignment/>
      <protection/>
    </xf>
    <xf numFmtId="0" fontId="42" fillId="0" borderId="0">
      <alignment/>
      <protection/>
    </xf>
    <xf numFmtId="0" fontId="0" fillId="0" borderId="0">
      <alignment/>
      <protection/>
    </xf>
    <xf numFmtId="0" fontId="42" fillId="0" borderId="0">
      <alignment/>
      <protection/>
    </xf>
    <xf numFmtId="0" fontId="42" fillId="0" borderId="0">
      <alignment/>
      <protection/>
    </xf>
    <xf numFmtId="0" fontId="0" fillId="0" borderId="0">
      <alignment/>
      <protection/>
    </xf>
    <xf numFmtId="0" fontId="0" fillId="0" borderId="0">
      <alignment/>
      <protection/>
    </xf>
    <xf numFmtId="0" fontId="76" fillId="0" borderId="0">
      <alignment/>
      <protection/>
    </xf>
    <xf numFmtId="0" fontId="76" fillId="0" borderId="0">
      <alignment/>
      <protection/>
    </xf>
    <xf numFmtId="0" fontId="0" fillId="0" borderId="0">
      <alignment/>
      <protection/>
    </xf>
    <xf numFmtId="0" fontId="76" fillId="0" borderId="0">
      <alignment/>
      <protection/>
    </xf>
    <xf numFmtId="0" fontId="76"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76" fillId="0" borderId="0">
      <alignment/>
      <protection/>
    </xf>
    <xf numFmtId="0" fontId="76" fillId="0" borderId="0">
      <alignment/>
      <protection/>
    </xf>
    <xf numFmtId="0" fontId="34" fillId="58" borderId="0">
      <alignment/>
      <protection/>
    </xf>
    <xf numFmtId="0" fontId="76" fillId="0" borderId="0">
      <alignment/>
      <protection/>
    </xf>
    <xf numFmtId="0" fontId="39" fillId="0" borderId="0">
      <alignment vertical="top"/>
      <protection/>
    </xf>
    <xf numFmtId="0" fontId="9" fillId="0" borderId="0">
      <alignment/>
      <protection/>
    </xf>
    <xf numFmtId="0" fontId="76" fillId="0" borderId="0">
      <alignment/>
      <protection/>
    </xf>
    <xf numFmtId="0" fontId="9" fillId="0" borderId="0">
      <alignment/>
      <protection/>
    </xf>
    <xf numFmtId="0" fontId="0" fillId="0" borderId="0">
      <alignment/>
      <protection/>
    </xf>
    <xf numFmtId="0" fontId="76" fillId="0" borderId="0">
      <alignment/>
      <protection/>
    </xf>
    <xf numFmtId="0" fontId="76" fillId="0" borderId="0">
      <alignment/>
      <protection/>
    </xf>
    <xf numFmtId="0" fontId="0" fillId="0" borderId="0">
      <alignment/>
      <protection/>
    </xf>
    <xf numFmtId="0" fontId="76" fillId="0" borderId="0">
      <alignment/>
      <protection/>
    </xf>
    <xf numFmtId="0" fontId="76" fillId="0" borderId="0">
      <alignment/>
      <protection/>
    </xf>
    <xf numFmtId="0" fontId="0" fillId="0" borderId="0">
      <alignment/>
      <protection/>
    </xf>
    <xf numFmtId="0" fontId="76" fillId="0" borderId="0">
      <alignment/>
      <protection/>
    </xf>
    <xf numFmtId="0" fontId="76" fillId="0" borderId="0">
      <alignment/>
      <protection/>
    </xf>
    <xf numFmtId="0" fontId="0" fillId="0" borderId="0">
      <alignment/>
      <protection/>
    </xf>
    <xf numFmtId="0" fontId="76" fillId="0" borderId="0">
      <alignment/>
      <protection/>
    </xf>
    <xf numFmtId="0" fontId="76" fillId="0" borderId="0">
      <alignment/>
      <protection/>
    </xf>
    <xf numFmtId="0" fontId="0" fillId="0" borderId="0">
      <alignment/>
      <protection/>
    </xf>
    <xf numFmtId="0" fontId="0"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0" borderId="0">
      <alignment/>
      <protection/>
    </xf>
    <xf numFmtId="0" fontId="76" fillId="0" borderId="0">
      <alignment/>
      <protection/>
    </xf>
    <xf numFmtId="0" fontId="76" fillId="0" borderId="0">
      <alignment/>
      <protection/>
    </xf>
    <xf numFmtId="0" fontId="0" fillId="0" borderId="0">
      <alignment/>
      <protection/>
    </xf>
    <xf numFmtId="0" fontId="76" fillId="0" borderId="0">
      <alignment/>
      <protection/>
    </xf>
    <xf numFmtId="0" fontId="76" fillId="0" borderId="0">
      <alignment/>
      <protection/>
    </xf>
    <xf numFmtId="0" fontId="0" fillId="0" borderId="0">
      <alignment/>
      <protection/>
    </xf>
    <xf numFmtId="0" fontId="76" fillId="0" borderId="0">
      <alignment/>
      <protection/>
    </xf>
    <xf numFmtId="0" fontId="76" fillId="0" borderId="0">
      <alignment/>
      <protection/>
    </xf>
    <xf numFmtId="0" fontId="64" fillId="0" borderId="0">
      <alignment/>
      <protection/>
    </xf>
    <xf numFmtId="0" fontId="76"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66" fillId="0" borderId="0">
      <alignment/>
      <protection/>
    </xf>
    <xf numFmtId="0" fontId="66" fillId="0" borderId="0">
      <alignment/>
      <protection/>
    </xf>
    <xf numFmtId="0" fontId="61" fillId="0" borderId="0">
      <alignment/>
      <protection/>
    </xf>
    <xf numFmtId="0" fontId="61" fillId="0" borderId="0">
      <alignment/>
      <protection/>
    </xf>
    <xf numFmtId="0" fontId="76" fillId="0" borderId="0">
      <alignment/>
      <protection/>
    </xf>
    <xf numFmtId="0" fontId="76" fillId="0" borderId="0">
      <alignment/>
      <protection/>
    </xf>
    <xf numFmtId="0" fontId="0" fillId="0" borderId="0">
      <alignment/>
      <protection/>
    </xf>
    <xf numFmtId="0" fontId="76" fillId="0" borderId="0">
      <alignment/>
      <protection/>
    </xf>
    <xf numFmtId="0" fontId="76" fillId="0" borderId="0">
      <alignment/>
      <protection/>
    </xf>
    <xf numFmtId="0" fontId="0" fillId="0" borderId="0">
      <alignment/>
      <protection/>
    </xf>
    <xf numFmtId="0" fontId="76" fillId="0" borderId="0">
      <alignment/>
      <protection/>
    </xf>
    <xf numFmtId="0" fontId="76" fillId="0" borderId="0">
      <alignment/>
      <protection/>
    </xf>
    <xf numFmtId="0" fontId="76" fillId="0" borderId="0">
      <alignment/>
      <protection/>
    </xf>
    <xf numFmtId="0" fontId="0" fillId="0" borderId="0">
      <alignment/>
      <protection/>
    </xf>
    <xf numFmtId="0" fontId="76" fillId="0" borderId="0">
      <alignment/>
      <protection/>
    </xf>
    <xf numFmtId="0" fontId="76" fillId="0" borderId="0">
      <alignment/>
      <protection/>
    </xf>
    <xf numFmtId="0" fontId="76" fillId="0" borderId="0">
      <alignment/>
      <protection/>
    </xf>
    <xf numFmtId="0" fontId="61"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60" fillId="0" borderId="0">
      <alignment/>
      <protection/>
    </xf>
    <xf numFmtId="0" fontId="61" fillId="0" borderId="0">
      <alignment/>
      <protection/>
    </xf>
    <xf numFmtId="0" fontId="61" fillId="0" borderId="0">
      <alignment/>
      <protection/>
    </xf>
    <xf numFmtId="0" fontId="61" fillId="0" borderId="0">
      <alignment/>
      <protection/>
    </xf>
    <xf numFmtId="0" fontId="0" fillId="59" borderId="16" applyNumberFormat="0" applyFont="0" applyAlignment="0" applyProtection="0"/>
    <xf numFmtId="0" fontId="9" fillId="59" borderId="16" applyNumberFormat="0" applyFont="0" applyAlignment="0" applyProtection="0"/>
    <xf numFmtId="0" fontId="9" fillId="59" borderId="16" applyNumberFormat="0" applyFont="0" applyAlignment="0" applyProtection="0"/>
    <xf numFmtId="0" fontId="76" fillId="59" borderId="16" applyNumberFormat="0" applyFont="0" applyAlignment="0" applyProtection="0"/>
    <xf numFmtId="0" fontId="76" fillId="59" borderId="16" applyNumberFormat="0" applyFont="0" applyAlignment="0" applyProtection="0"/>
    <xf numFmtId="0" fontId="76" fillId="59" borderId="16" applyNumberFormat="0" applyFont="0" applyAlignment="0" applyProtection="0"/>
    <xf numFmtId="0" fontId="76" fillId="59" borderId="16" applyNumberFormat="0" applyFont="0" applyAlignment="0" applyProtection="0"/>
    <xf numFmtId="0" fontId="76" fillId="59" borderId="16" applyNumberFormat="0" applyFont="0" applyAlignment="0" applyProtection="0"/>
    <xf numFmtId="0" fontId="76" fillId="59" borderId="16" applyNumberFormat="0" applyFont="0" applyAlignment="0" applyProtection="0"/>
    <xf numFmtId="0" fontId="76" fillId="59" borderId="16" applyNumberFormat="0" applyFont="0" applyAlignment="0" applyProtection="0"/>
    <xf numFmtId="0" fontId="76" fillId="59" borderId="16" applyNumberFormat="0" applyFont="0" applyAlignment="0" applyProtection="0"/>
    <xf numFmtId="0" fontId="76" fillId="59" borderId="16" applyNumberFormat="0" applyFont="0" applyAlignment="0" applyProtection="0"/>
    <xf numFmtId="0" fontId="76" fillId="59" borderId="16" applyNumberFormat="0" applyFont="0" applyAlignment="0" applyProtection="0"/>
    <xf numFmtId="0" fontId="0" fillId="52" borderId="17" applyNumberFormat="0" applyFont="0" applyAlignment="0" applyProtection="0"/>
    <xf numFmtId="0" fontId="0" fillId="52" borderId="17" applyNumberFormat="0" applyFont="0" applyAlignment="0" applyProtection="0"/>
    <xf numFmtId="197" fontId="0" fillId="0" borderId="0" applyFont="0" applyFill="0" applyBorder="0" applyAlignment="0" applyProtection="0"/>
    <xf numFmtId="196" fontId="0" fillId="0" borderId="0" applyFont="0" applyFill="0" applyBorder="0" applyAlignment="0" applyProtection="0"/>
    <xf numFmtId="0" fontId="67" fillId="0" borderId="0">
      <alignment horizontal="center"/>
      <protection/>
    </xf>
    <xf numFmtId="0" fontId="90" fillId="45" borderId="18" applyNumberFormat="0" applyAlignment="0" applyProtection="0"/>
    <xf numFmtId="0" fontId="22" fillId="46" borderId="19" applyNumberFormat="0" applyAlignment="0" applyProtection="0"/>
    <xf numFmtId="0" fontId="22" fillId="46" borderId="19" applyNumberFormat="0" applyAlignment="0" applyProtection="0"/>
    <xf numFmtId="14" fontId="38" fillId="0" borderId="0">
      <alignment horizontal="center" wrapText="1"/>
      <protection locked="0"/>
    </xf>
    <xf numFmtId="0" fontId="0" fillId="0" borderId="0">
      <alignment/>
      <protection/>
    </xf>
    <xf numFmtId="0" fontId="0" fillId="0" borderId="0">
      <alignment/>
      <protection/>
    </xf>
    <xf numFmtId="9" fontId="0" fillId="0" borderId="0" applyFont="0" applyFill="0" applyBorder="0" applyAlignment="0" applyProtection="0"/>
    <xf numFmtId="10" fontId="37" fillId="0" borderId="0">
      <alignment/>
      <protection/>
    </xf>
    <xf numFmtId="9" fontId="0" fillId="0" borderId="0" applyFill="0" applyBorder="0" applyAlignment="0" applyProtection="0"/>
    <xf numFmtId="198" fontId="0" fillId="0" borderId="0" applyFont="0" applyFill="0" applyBorder="0" applyAlignment="0" applyProtection="0"/>
    <xf numFmtId="10" fontId="0" fillId="0" borderId="0" applyFont="0" applyFill="0" applyBorder="0" applyAlignment="0" applyProtection="0"/>
    <xf numFmtId="10"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0" fillId="0" borderId="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0"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0" fillId="0" borderId="0" applyFill="0" applyBorder="0" applyAlignment="0" applyProtection="0"/>
    <xf numFmtId="9" fontId="7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9" fontId="31"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31"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lignment vertical="top"/>
      <protection/>
    </xf>
    <xf numFmtId="44" fontId="40" fillId="0" borderId="0" applyFill="0" applyBorder="0" applyAlignment="0">
      <protection/>
    </xf>
    <xf numFmtId="178" fontId="40" fillId="0" borderId="0" applyFill="0" applyBorder="0" applyAlignment="0">
      <protection/>
    </xf>
    <xf numFmtId="44" fontId="40" fillId="0" borderId="0" applyFill="0" applyBorder="0" applyAlignment="0">
      <protection/>
    </xf>
    <xf numFmtId="181" fontId="40" fillId="0" borderId="0" applyFill="0" applyBorder="0" applyAlignment="0">
      <protection/>
    </xf>
    <xf numFmtId="178" fontId="40" fillId="0" borderId="0" applyFill="0" applyBorder="0" applyAlignment="0">
      <protection/>
    </xf>
    <xf numFmtId="199" fontId="36" fillId="0" borderId="20" applyNumberFormat="0" applyFill="0" applyBorder="0" applyAlignment="0" applyProtection="0"/>
    <xf numFmtId="200" fontId="28" fillId="0" borderId="0">
      <alignment/>
      <protection/>
    </xf>
    <xf numFmtId="0" fontId="37" fillId="0" borderId="0" applyNumberFormat="0" applyFont="0" applyFill="0" applyBorder="0" applyAlignment="0" applyProtection="0"/>
    <xf numFmtId="15" fontId="37" fillId="0" borderId="0" applyFont="0" applyFill="0" applyBorder="0" applyAlignment="0" applyProtection="0"/>
    <xf numFmtId="4" fontId="37" fillId="0" borderId="0" applyFont="0" applyFill="0" applyBorder="0" applyAlignment="0" applyProtection="0"/>
    <xf numFmtId="0" fontId="35" fillId="0" borderId="21">
      <alignment horizontal="center"/>
      <protection/>
    </xf>
    <xf numFmtId="3" fontId="37" fillId="0" borderId="0" applyFont="0" applyFill="0" applyBorder="0" applyAlignment="0" applyProtection="0"/>
    <xf numFmtId="0" fontId="37" fillId="60" borderId="0" applyNumberFormat="0" applyFont="0" applyBorder="0" applyAlignment="0" applyProtection="0"/>
    <xf numFmtId="166" fontId="68" fillId="0" borderId="0" applyNumberFormat="0" applyFill="0" applyBorder="0" applyAlignment="0" applyProtection="0"/>
    <xf numFmtId="0" fontId="0" fillId="0" borderId="0" applyNumberFormat="0" applyFill="0" applyBorder="0" applyAlignment="0" applyProtection="0"/>
    <xf numFmtId="5" fontId="69" fillId="0" borderId="0">
      <alignment horizontal="center"/>
      <protection/>
    </xf>
    <xf numFmtId="40" fontId="70" fillId="0" borderId="0" applyBorder="0">
      <alignment horizontal="right"/>
      <protection/>
    </xf>
    <xf numFmtId="49" fontId="39" fillId="0" borderId="0" applyFill="0" applyBorder="0" applyAlignment="0">
      <protection/>
    </xf>
    <xf numFmtId="201" fontId="40" fillId="0" borderId="0" applyFill="0" applyBorder="0" applyAlignment="0">
      <protection/>
    </xf>
    <xf numFmtId="202" fontId="40" fillId="0" borderId="0" applyFill="0" applyBorder="0" applyAlignment="0">
      <protection/>
    </xf>
    <xf numFmtId="0" fontId="9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92" fillId="0" borderId="22" applyNumberFormat="0" applyFill="0" applyAlignment="0" applyProtection="0"/>
    <xf numFmtId="0" fontId="24" fillId="0" borderId="23" applyNumberFormat="0" applyFill="0" applyAlignment="0" applyProtection="0"/>
    <xf numFmtId="0" fontId="24" fillId="0" borderId="23" applyNumberFormat="0" applyFill="0" applyAlignment="0" applyProtection="0"/>
    <xf numFmtId="0" fontId="0" fillId="0" borderId="24" applyNumberFormat="0" applyFill="0" applyAlignment="0" applyProtection="0"/>
    <xf numFmtId="0" fontId="0" fillId="0" borderId="24" applyNumberFormat="0" applyFill="0" applyAlignment="0" applyProtection="0"/>
    <xf numFmtId="0" fontId="0" fillId="0" borderId="24" applyNumberFormat="0" applyFill="0" applyAlignment="0" applyProtection="0"/>
    <xf numFmtId="0" fontId="0" fillId="0" borderId="24" applyNumberFormat="0" applyFill="0" applyAlignment="0" applyProtection="0"/>
    <xf numFmtId="0" fontId="0" fillId="0" borderId="24" applyNumberFormat="0" applyFill="0" applyAlignment="0" applyProtection="0"/>
    <xf numFmtId="0" fontId="42" fillId="0" borderId="25" applyNumberFormat="0" applyFont="0" applyFill="0" applyAlignment="0" applyProtection="0"/>
    <xf numFmtId="0" fontId="92" fillId="0" borderId="22" applyNumberFormat="0" applyFill="0" applyAlignment="0" applyProtection="0"/>
    <xf numFmtId="0" fontId="93" fillId="0" borderId="0" applyNumberFormat="0" applyFill="0" applyBorder="0" applyAlignment="0" applyProtection="0"/>
    <xf numFmtId="0" fontId="25" fillId="0" borderId="0" applyNumberFormat="0" applyFill="0" applyBorder="0" applyAlignment="0" applyProtection="0"/>
    <xf numFmtId="203" fontId="71" fillId="0" borderId="26" applyFont="0" applyFill="0" applyBorder="0" applyAlignment="0">
      <protection/>
    </xf>
    <xf numFmtId="204" fontId="72" fillId="0" borderId="27" applyFont="0" applyFill="0" applyBorder="0" applyAlignment="0">
      <protection/>
    </xf>
    <xf numFmtId="0" fontId="32" fillId="0" borderId="0" applyFont="0" applyFill="0" applyBorder="0" applyAlignment="0" applyProtection="0"/>
    <xf numFmtId="0" fontId="32" fillId="0" borderId="0" applyFont="0" applyFill="0" applyBorder="0" applyAlignment="0" applyProtection="0"/>
    <xf numFmtId="175" fontId="33" fillId="0" borderId="0" applyFont="0" applyFill="0" applyBorder="0" applyAlignment="0" applyProtection="0"/>
    <xf numFmtId="176" fontId="33" fillId="0" borderId="0" applyFont="0" applyFill="0" applyBorder="0" applyAlignment="0" applyProtection="0"/>
    <xf numFmtId="0" fontId="33" fillId="0" borderId="0">
      <alignment/>
      <protection/>
    </xf>
  </cellStyleXfs>
  <cellXfs count="199">
    <xf numFmtId="0" fontId="0" fillId="0" borderId="0" xfId="0" applyAlignment="1">
      <alignment/>
    </xf>
    <xf numFmtId="0" fontId="2" fillId="0" borderId="28" xfId="0" applyFont="1" applyBorder="1" applyAlignment="1">
      <alignment horizontal="center"/>
    </xf>
    <xf numFmtId="0" fontId="2" fillId="0" borderId="28" xfId="0" applyFont="1" applyBorder="1" applyAlignment="1">
      <alignment horizontal="center" wrapText="1"/>
    </xf>
    <xf numFmtId="164" fontId="5" fillId="61" borderId="3" xfId="0" applyNumberFormat="1" applyFont="1" applyFill="1" applyBorder="1" applyAlignment="1">
      <alignment horizontal="right" vertical="center" wrapText="1"/>
    </xf>
    <xf numFmtId="3" fontId="5" fillId="61" borderId="3" xfId="0" applyNumberFormat="1" applyFont="1" applyFill="1" applyBorder="1" applyAlignment="1">
      <alignment horizontal="right" vertical="center" wrapText="1"/>
    </xf>
    <xf numFmtId="165" fontId="3" fillId="0" borderId="0" xfId="0" applyNumberFormat="1" applyFont="1" applyBorder="1" applyAlignment="1">
      <alignment horizontal="left" vertical="top" wrapText="1"/>
    </xf>
    <xf numFmtId="3" fontId="3" fillId="0" borderId="0" xfId="0" applyNumberFormat="1" applyFont="1" applyBorder="1" applyAlignment="1">
      <alignment horizontal="right" vertical="top" wrapText="1"/>
    </xf>
    <xf numFmtId="165" fontId="3" fillId="0" borderId="7" xfId="0" applyNumberFormat="1" applyFont="1" applyBorder="1" applyAlignment="1">
      <alignment horizontal="left" vertical="top" wrapText="1"/>
    </xf>
    <xf numFmtId="3" fontId="3" fillId="0" borderId="7" xfId="0" applyNumberFormat="1" applyFont="1" applyBorder="1" applyAlignment="1">
      <alignment horizontal="right" vertical="top" wrapText="1"/>
    </xf>
    <xf numFmtId="0" fontId="0" fillId="0" borderId="7" xfId="0" applyBorder="1" applyAlignment="1">
      <alignment/>
    </xf>
    <xf numFmtId="164" fontId="5" fillId="61" borderId="3" xfId="0" applyNumberFormat="1" applyFont="1" applyFill="1" applyBorder="1" applyAlignment="1">
      <alignment horizontal="right" vertical="center"/>
    </xf>
    <xf numFmtId="3" fontId="5" fillId="61" borderId="3" xfId="0" applyNumberFormat="1" applyFont="1" applyFill="1" applyBorder="1" applyAlignment="1">
      <alignment horizontal="right" vertical="center"/>
    </xf>
    <xf numFmtId="164" fontId="3" fillId="0" borderId="0" xfId="0" applyNumberFormat="1" applyFont="1" applyBorder="1" applyAlignment="1">
      <alignment horizontal="right" vertical="top" wrapText="1"/>
    </xf>
    <xf numFmtId="0" fontId="2" fillId="0" borderId="29" xfId="0" applyFont="1" applyBorder="1" applyAlignment="1">
      <alignment horizontal="center"/>
    </xf>
    <xf numFmtId="0" fontId="2" fillId="0" borderId="30" xfId="0" applyFont="1" applyBorder="1" applyAlignment="1">
      <alignment horizontal="center" wrapText="1"/>
    </xf>
    <xf numFmtId="3" fontId="3" fillId="0" borderId="31" xfId="0" applyNumberFormat="1" applyFont="1" applyBorder="1" applyAlignment="1">
      <alignment horizontal="right" vertical="top" wrapText="1"/>
    </xf>
    <xf numFmtId="3" fontId="5" fillId="61" borderId="32" xfId="0" applyNumberFormat="1" applyFont="1" applyFill="1" applyBorder="1" applyAlignment="1">
      <alignment horizontal="right" vertical="center" wrapText="1"/>
    </xf>
    <xf numFmtId="3" fontId="5" fillId="61" borderId="32" xfId="0" applyNumberFormat="1" applyFont="1" applyFill="1" applyBorder="1" applyAlignment="1">
      <alignment horizontal="right" vertical="center"/>
    </xf>
    <xf numFmtId="0" fontId="3" fillId="0" borderId="33" xfId="0" applyFont="1" applyBorder="1" applyAlignment="1">
      <alignment horizontal="right"/>
    </xf>
    <xf numFmtId="0" fontId="5" fillId="0" borderId="34" xfId="0" applyFont="1" applyBorder="1" applyAlignment="1">
      <alignment horizontal="right"/>
    </xf>
    <xf numFmtId="0" fontId="8" fillId="0" borderId="0" xfId="0" applyFont="1" applyAlignment="1">
      <alignment/>
    </xf>
    <xf numFmtId="0" fontId="2" fillId="0" borderId="35" xfId="0" applyFont="1" applyFill="1" applyBorder="1" applyAlignment="1">
      <alignment horizontal="center" wrapText="1"/>
    </xf>
    <xf numFmtId="3" fontId="3" fillId="0" borderId="36" xfId="0" applyNumberFormat="1" applyFont="1" applyFill="1" applyBorder="1" applyAlignment="1">
      <alignment horizontal="right"/>
    </xf>
    <xf numFmtId="3" fontId="3" fillId="0" borderId="31" xfId="0" applyNumberFormat="1" applyFont="1" applyFill="1" applyBorder="1" applyAlignment="1">
      <alignment horizontal="right"/>
    </xf>
    <xf numFmtId="3" fontId="3" fillId="0" borderId="37" xfId="0" applyNumberFormat="1" applyFont="1" applyFill="1" applyBorder="1" applyAlignment="1">
      <alignment horizontal="right"/>
    </xf>
    <xf numFmtId="3" fontId="3" fillId="0" borderId="38" xfId="0" applyNumberFormat="1" applyFont="1" applyFill="1" applyBorder="1" applyAlignment="1">
      <alignment horizontal="right"/>
    </xf>
    <xf numFmtId="3" fontId="3" fillId="0" borderId="39" xfId="0" applyNumberFormat="1" applyFont="1" applyFill="1" applyBorder="1" applyAlignment="1">
      <alignment horizontal="right"/>
    </xf>
    <xf numFmtId="0" fontId="3" fillId="0" borderId="36" xfId="0" applyFont="1" applyBorder="1" applyAlignment="1">
      <alignment/>
    </xf>
    <xf numFmtId="0" fontId="3" fillId="0" borderId="37" xfId="0" applyFont="1" applyBorder="1" applyAlignment="1">
      <alignment/>
    </xf>
    <xf numFmtId="0" fontId="5" fillId="0" borderId="40" xfId="0" applyFont="1" applyBorder="1" applyAlignment="1">
      <alignment/>
    </xf>
    <xf numFmtId="0" fontId="3" fillId="0" borderId="35" xfId="0" applyFont="1" applyBorder="1" applyAlignment="1">
      <alignment/>
    </xf>
    <xf numFmtId="0" fontId="5" fillId="0" borderId="7" xfId="0" applyFont="1" applyBorder="1" applyAlignment="1">
      <alignment/>
    </xf>
    <xf numFmtId="3" fontId="3" fillId="0" borderId="0" xfId="0" applyNumberFormat="1" applyFont="1" applyBorder="1" applyAlignment="1">
      <alignment horizontal="right" vertical="top" wrapText="1"/>
    </xf>
    <xf numFmtId="3" fontId="3" fillId="0" borderId="31" xfId="0" applyNumberFormat="1" applyFont="1" applyBorder="1" applyAlignment="1">
      <alignment horizontal="right" vertical="top" wrapText="1"/>
    </xf>
    <xf numFmtId="164" fontId="5" fillId="61" borderId="3" xfId="0" applyNumberFormat="1" applyFont="1" applyFill="1" applyBorder="1" applyAlignment="1">
      <alignment/>
    </xf>
    <xf numFmtId="3" fontId="5" fillId="61" borderId="3" xfId="0" applyNumberFormat="1" applyFont="1" applyFill="1" applyBorder="1" applyAlignment="1">
      <alignment/>
    </xf>
    <xf numFmtId="3" fontId="5" fillId="61" borderId="32" xfId="0" applyNumberFormat="1" applyFont="1" applyFill="1" applyBorder="1" applyAlignment="1">
      <alignment/>
    </xf>
    <xf numFmtId="3" fontId="3" fillId="0" borderId="0" xfId="0" applyNumberFormat="1" applyFont="1" applyFill="1" applyBorder="1" applyAlignment="1">
      <alignment horizontal="right" vertical="top" wrapText="1"/>
    </xf>
    <xf numFmtId="3" fontId="3" fillId="0" borderId="37" xfId="0" applyNumberFormat="1" applyFont="1" applyBorder="1" applyAlignment="1">
      <alignment/>
    </xf>
    <xf numFmtId="164" fontId="3" fillId="0" borderId="0" xfId="0" applyNumberFormat="1" applyFont="1" applyAlignment="1">
      <alignment/>
    </xf>
    <xf numFmtId="3" fontId="3" fillId="0" borderId="0" xfId="0" applyNumberFormat="1" applyFont="1" applyAlignment="1">
      <alignment/>
    </xf>
    <xf numFmtId="0" fontId="5" fillId="0" borderId="0" xfId="0" applyFont="1" applyAlignment="1">
      <alignment wrapText="1"/>
    </xf>
    <xf numFmtId="0" fontId="5" fillId="0" borderId="0" xfId="0" applyFont="1" applyAlignment="1">
      <alignment/>
    </xf>
    <xf numFmtId="0" fontId="0" fillId="0" borderId="0" xfId="0" applyBorder="1" applyAlignment="1">
      <alignment/>
    </xf>
    <xf numFmtId="171" fontId="3" fillId="0" borderId="0" xfId="0" applyNumberFormat="1" applyFont="1" applyAlignment="1">
      <alignment/>
    </xf>
    <xf numFmtId="3" fontId="0" fillId="0" borderId="0" xfId="0" applyNumberFormat="1" applyAlignment="1">
      <alignment/>
    </xf>
    <xf numFmtId="3" fontId="3" fillId="0" borderId="41" xfId="0" applyNumberFormat="1" applyFont="1" applyBorder="1" applyAlignment="1">
      <alignment horizontal="right" vertical="top" wrapText="1"/>
    </xf>
    <xf numFmtId="0" fontId="8" fillId="0" borderId="0" xfId="0" applyFont="1" applyBorder="1" applyAlignment="1">
      <alignment/>
    </xf>
    <xf numFmtId="0" fontId="8" fillId="0" borderId="0" xfId="0" applyFont="1" applyBorder="1" applyAlignment="1">
      <alignment wrapText="1"/>
    </xf>
    <xf numFmtId="3" fontId="3" fillId="54" borderId="3" xfId="0" applyNumberFormat="1" applyFont="1" applyFill="1" applyBorder="1" applyAlignment="1">
      <alignment horizontal="right" vertical="top" wrapText="1"/>
    </xf>
    <xf numFmtId="3" fontId="3" fillId="54" borderId="32" xfId="0" applyNumberFormat="1" applyFont="1" applyFill="1" applyBorder="1" applyAlignment="1">
      <alignment horizontal="right" vertical="top" wrapText="1"/>
    </xf>
    <xf numFmtId="3" fontId="3" fillId="0" borderId="31" xfId="0" applyNumberFormat="1" applyFont="1" applyBorder="1" applyAlignment="1">
      <alignment/>
    </xf>
    <xf numFmtId="0" fontId="5" fillId="0" borderId="3" xfId="0" applyFont="1" applyFill="1" applyBorder="1" applyAlignment="1">
      <alignment horizontal="right" vertical="center"/>
    </xf>
    <xf numFmtId="3" fontId="3" fillId="0" borderId="38" xfId="0" applyNumberFormat="1" applyFont="1" applyFill="1" applyBorder="1" applyAlignment="1">
      <alignment horizontal="right" vertical="center"/>
    </xf>
    <xf numFmtId="0" fontId="3" fillId="0" borderId="33" xfId="0" applyFont="1" applyBorder="1" applyAlignment="1">
      <alignment horizontal="right"/>
    </xf>
    <xf numFmtId="3" fontId="3" fillId="0" borderId="39" xfId="0" applyNumberFormat="1" applyFont="1" applyFill="1" applyBorder="1" applyAlignment="1">
      <alignment horizontal="right" vertical="center"/>
    </xf>
    <xf numFmtId="0" fontId="8" fillId="0" borderId="0" xfId="0" applyFont="1" applyAlignment="1">
      <alignment/>
    </xf>
    <xf numFmtId="3" fontId="3" fillId="54" borderId="42" xfId="0" applyNumberFormat="1" applyFont="1" applyFill="1" applyBorder="1" applyAlignment="1">
      <alignment horizontal="right" vertical="top" wrapText="1"/>
    </xf>
    <xf numFmtId="3" fontId="3" fillId="0" borderId="43" xfId="0" applyNumberFormat="1" applyFont="1" applyBorder="1" applyAlignment="1">
      <alignment horizontal="right" vertical="top" wrapText="1"/>
    </xf>
    <xf numFmtId="43" fontId="0" fillId="0" borderId="0" xfId="203" applyFont="1" applyAlignment="1">
      <alignment/>
    </xf>
    <xf numFmtId="43" fontId="0" fillId="0" borderId="0" xfId="0" applyNumberFormat="1" applyFill="1" applyAlignment="1">
      <alignment/>
    </xf>
    <xf numFmtId="164" fontId="5" fillId="61" borderId="36" xfId="0" applyNumberFormat="1" applyFont="1" applyFill="1" applyBorder="1" applyAlignment="1">
      <alignment horizontal="right" vertical="center"/>
    </xf>
    <xf numFmtId="0" fontId="0" fillId="0" borderId="44" xfId="0" applyBorder="1" applyAlignment="1">
      <alignment/>
    </xf>
    <xf numFmtId="3" fontId="5" fillId="61" borderId="36" xfId="0" applyNumberFormat="1" applyFont="1" applyFill="1" applyBorder="1" applyAlignment="1">
      <alignment horizontal="right" vertical="center"/>
    </xf>
    <xf numFmtId="3" fontId="5" fillId="61" borderId="45" xfId="0" applyNumberFormat="1" applyFont="1" applyFill="1" applyBorder="1" applyAlignment="1">
      <alignment horizontal="right" vertical="center"/>
    </xf>
    <xf numFmtId="0" fontId="3" fillId="0" borderId="37" xfId="0" applyFont="1" applyFill="1" applyBorder="1" applyAlignment="1">
      <alignment/>
    </xf>
    <xf numFmtId="164" fontId="5" fillId="0" borderId="46" xfId="0" applyNumberFormat="1" applyFont="1" applyFill="1" applyBorder="1" applyAlignment="1">
      <alignment horizontal="right"/>
    </xf>
    <xf numFmtId="3" fontId="5" fillId="0" borderId="46" xfId="0" applyNumberFormat="1" applyFont="1" applyFill="1" applyBorder="1" applyAlignment="1">
      <alignment horizontal="right"/>
    </xf>
    <xf numFmtId="3" fontId="5" fillId="0" borderId="47" xfId="0" applyNumberFormat="1" applyFont="1" applyFill="1" applyBorder="1" applyAlignment="1">
      <alignment horizontal="right"/>
    </xf>
    <xf numFmtId="164" fontId="3" fillId="0" borderId="0" xfId="0" applyNumberFormat="1" applyFont="1" applyFill="1" applyBorder="1" applyAlignment="1">
      <alignment horizontal="right" vertical="top" wrapText="1"/>
    </xf>
    <xf numFmtId="165" fontId="3" fillId="0" borderId="0" xfId="0" applyNumberFormat="1" applyFont="1" applyFill="1" applyBorder="1" applyAlignment="1">
      <alignment horizontal="left" vertical="top" wrapText="1"/>
    </xf>
    <xf numFmtId="3" fontId="3" fillId="0" borderId="0" xfId="0" applyNumberFormat="1" applyFont="1" applyFill="1" applyBorder="1" applyAlignment="1">
      <alignment horizontal="right" vertical="top" wrapText="1"/>
    </xf>
    <xf numFmtId="3" fontId="3" fillId="0" borderId="31" xfId="0" applyNumberFormat="1" applyFont="1" applyFill="1" applyBorder="1" applyAlignment="1">
      <alignment horizontal="right" vertical="top" wrapText="1"/>
    </xf>
    <xf numFmtId="164" fontId="3" fillId="54" borderId="3" xfId="0" applyNumberFormat="1" applyFont="1" applyFill="1" applyBorder="1" applyAlignment="1">
      <alignment horizontal="right" vertical="top" wrapText="1"/>
    </xf>
    <xf numFmtId="164" fontId="3" fillId="54" borderId="36" xfId="0" applyNumberFormat="1" applyFont="1" applyFill="1" applyBorder="1" applyAlignment="1">
      <alignment horizontal="right" vertical="top" wrapText="1"/>
    </xf>
    <xf numFmtId="3" fontId="3" fillId="54" borderId="3" xfId="0" applyNumberFormat="1" applyFont="1" applyFill="1" applyBorder="1" applyAlignment="1">
      <alignment horizontal="right" vertical="top" wrapText="1"/>
    </xf>
    <xf numFmtId="3" fontId="3" fillId="54" borderId="36" xfId="0" applyNumberFormat="1" applyFont="1" applyFill="1" applyBorder="1" applyAlignment="1">
      <alignment horizontal="right" vertical="top" wrapText="1"/>
    </xf>
    <xf numFmtId="3" fontId="3" fillId="54" borderId="32" xfId="0" applyNumberFormat="1" applyFont="1" applyFill="1" applyBorder="1" applyAlignment="1">
      <alignment horizontal="right" vertical="top" wrapText="1"/>
    </xf>
    <xf numFmtId="3" fontId="3" fillId="54" borderId="45" xfId="0" applyNumberFormat="1" applyFont="1" applyFill="1" applyBorder="1" applyAlignment="1">
      <alignment horizontal="right" vertical="top" wrapText="1"/>
    </xf>
    <xf numFmtId="0" fontId="3" fillId="0" borderId="0" xfId="0" applyNumberFormat="1" applyFont="1" applyBorder="1" applyAlignment="1">
      <alignment horizontal="left" vertical="top" wrapText="1"/>
    </xf>
    <xf numFmtId="0" fontId="3" fillId="0" borderId="0" xfId="0" applyNumberFormat="1" applyFont="1" applyBorder="1" applyAlignment="1">
      <alignment horizontal="center" vertical="top" wrapText="1"/>
    </xf>
    <xf numFmtId="0" fontId="3" fillId="0" borderId="33" xfId="0" applyNumberFormat="1" applyFont="1" applyBorder="1" applyAlignment="1">
      <alignment horizontal="left" vertical="top" wrapText="1"/>
    </xf>
    <xf numFmtId="0" fontId="3" fillId="0" borderId="33"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center" vertical="top" wrapText="1"/>
    </xf>
    <xf numFmtId="0" fontId="3" fillId="0" borderId="44" xfId="0" applyNumberFormat="1" applyFont="1" applyBorder="1" applyAlignment="1">
      <alignment horizontal="left" vertical="top" wrapText="1"/>
    </xf>
    <xf numFmtId="0" fontId="3" fillId="0" borderId="0" xfId="0" applyFont="1" applyFill="1" applyBorder="1" applyAlignment="1">
      <alignment horizontal="left" vertical="center" wrapText="1"/>
    </xf>
    <xf numFmtId="0" fontId="3" fillId="0" borderId="0" xfId="737" applyNumberFormat="1" applyFont="1" applyBorder="1" applyAlignment="1">
      <alignment horizontal="left" vertical="top" wrapText="1"/>
      <protection/>
    </xf>
    <xf numFmtId="0" fontId="3" fillId="0" borderId="0" xfId="737" applyNumberFormat="1" applyFont="1" applyBorder="1" applyAlignment="1">
      <alignment horizontal="center" vertical="top" wrapText="1"/>
      <protection/>
    </xf>
    <xf numFmtId="0" fontId="3" fillId="0" borderId="33" xfId="737" applyNumberFormat="1" applyFont="1" applyBorder="1" applyAlignment="1">
      <alignment horizontal="left" vertical="top" wrapText="1"/>
      <protection/>
    </xf>
    <xf numFmtId="0" fontId="3" fillId="0" borderId="0" xfId="0" applyFont="1" applyFill="1" applyBorder="1" applyAlignment="1">
      <alignment horizontal="left" vertical="top" wrapText="1"/>
    </xf>
    <xf numFmtId="0" fontId="3" fillId="0" borderId="33" xfId="0" applyNumberFormat="1" applyFont="1" applyBorder="1" applyAlignment="1">
      <alignment horizontal="left" vertical="top" wrapText="1"/>
    </xf>
    <xf numFmtId="0" fontId="3" fillId="0" borderId="0" xfId="0" applyNumberFormat="1" applyFont="1" applyBorder="1" applyAlignment="1">
      <alignment horizontal="left" vertical="top" wrapText="1"/>
    </xf>
    <xf numFmtId="0" fontId="3" fillId="0" borderId="0" xfId="0" applyNumberFormat="1" applyFont="1" applyBorder="1" applyAlignment="1">
      <alignment horizontal="center" vertical="top" wrapText="1"/>
    </xf>
    <xf numFmtId="0" fontId="3" fillId="0" borderId="0" xfId="0" applyNumberFormat="1" applyFont="1" applyBorder="1" applyAlignment="1">
      <alignment horizontal="left" vertical="top" wrapText="1"/>
    </xf>
    <xf numFmtId="0" fontId="3" fillId="0" borderId="0" xfId="0" applyNumberFormat="1" applyFont="1" applyBorder="1" applyAlignment="1">
      <alignment horizontal="center" vertical="top" wrapText="1"/>
    </xf>
    <xf numFmtId="0" fontId="3" fillId="0" borderId="33" xfId="0" applyNumberFormat="1" applyFont="1" applyBorder="1" applyAlignment="1">
      <alignment horizontal="left" vertical="top" wrapText="1"/>
    </xf>
    <xf numFmtId="3" fontId="3" fillId="0" borderId="0" xfId="0" applyNumberFormat="1" applyFont="1" applyBorder="1" applyAlignment="1">
      <alignment horizontal="right" vertical="top" wrapText="1"/>
    </xf>
    <xf numFmtId="0" fontId="3" fillId="0" borderId="42" xfId="0" applyNumberFormat="1" applyFont="1" applyBorder="1" applyAlignment="1">
      <alignment horizontal="left" vertical="top" wrapText="1"/>
    </xf>
    <xf numFmtId="164" fontId="3" fillId="0" borderId="0" xfId="0" applyNumberFormat="1" applyFont="1" applyBorder="1" applyAlignment="1">
      <alignment horizontal="right" vertical="top" wrapText="1"/>
    </xf>
    <xf numFmtId="165" fontId="3" fillId="0" borderId="0" xfId="737" applyNumberFormat="1" applyFont="1" applyBorder="1" applyAlignment="1">
      <alignment horizontal="left" vertical="top" wrapText="1"/>
      <protection/>
    </xf>
    <xf numFmtId="164" fontId="3" fillId="0" borderId="0" xfId="737" applyNumberFormat="1" applyFont="1" applyBorder="1" applyAlignment="1">
      <alignment horizontal="right" vertical="top" wrapText="1"/>
      <protection/>
    </xf>
    <xf numFmtId="3" fontId="3" fillId="0" borderId="0" xfId="737" applyNumberFormat="1" applyFont="1" applyBorder="1" applyAlignment="1">
      <alignment horizontal="right" vertical="top" wrapText="1"/>
      <protection/>
    </xf>
    <xf numFmtId="0" fontId="3" fillId="0" borderId="42" xfId="737" applyNumberFormat="1" applyFont="1" applyBorder="1" applyAlignment="1">
      <alignment horizontal="left" vertical="top" wrapText="1"/>
      <protection/>
    </xf>
    <xf numFmtId="164" fontId="3" fillId="0" borderId="0" xfId="0" applyNumberFormat="1" applyFont="1" applyFill="1" applyBorder="1" applyAlignment="1">
      <alignment horizontal="right" vertical="top" wrapText="1"/>
    </xf>
    <xf numFmtId="165" fontId="3" fillId="0" borderId="0" xfId="0" applyNumberFormat="1" applyFont="1" applyFill="1" applyBorder="1" applyAlignment="1">
      <alignment horizontal="left" vertical="top" wrapText="1"/>
    </xf>
    <xf numFmtId="3" fontId="3" fillId="0" borderId="0" xfId="0" applyNumberFormat="1" applyFont="1" applyFill="1" applyBorder="1" applyAlignment="1">
      <alignment horizontal="right" vertical="top" wrapText="1"/>
    </xf>
    <xf numFmtId="6" fontId="3" fillId="0" borderId="0" xfId="0" applyNumberFormat="1" applyFont="1" applyFill="1" applyBorder="1" applyAlignment="1">
      <alignment horizontal="right" vertical="top" wrapText="1"/>
    </xf>
    <xf numFmtId="0" fontId="3" fillId="0" borderId="0" xfId="0" applyNumberFormat="1" applyFont="1" applyFill="1" applyBorder="1" applyAlignment="1">
      <alignment horizontal="right" vertical="top" wrapText="1"/>
    </xf>
    <xf numFmtId="164" fontId="3" fillId="0" borderId="0" xfId="737" applyNumberFormat="1" applyFont="1" applyFill="1" applyBorder="1" applyAlignment="1">
      <alignment horizontal="right" vertical="top" wrapText="1"/>
      <protection/>
    </xf>
    <xf numFmtId="165" fontId="3" fillId="0" borderId="0" xfId="737" applyNumberFormat="1" applyFont="1" applyFill="1" applyBorder="1" applyAlignment="1">
      <alignment horizontal="left" vertical="top" wrapText="1"/>
      <protection/>
    </xf>
    <xf numFmtId="0" fontId="3" fillId="0" borderId="33"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xf>
    <xf numFmtId="0" fontId="3" fillId="0" borderId="0" xfId="0" applyNumberFormat="1" applyFont="1" applyFill="1" applyBorder="1" applyAlignment="1">
      <alignment vertical="top" wrapText="1"/>
    </xf>
    <xf numFmtId="3" fontId="3" fillId="0" borderId="31" xfId="0" applyNumberFormat="1" applyFont="1" applyFill="1" applyBorder="1" applyAlignment="1">
      <alignment horizontal="right" vertical="top" wrapText="1"/>
    </xf>
    <xf numFmtId="3" fontId="3" fillId="0" borderId="39" xfId="0" applyNumberFormat="1" applyFont="1" applyBorder="1" applyAlignment="1">
      <alignment/>
    </xf>
    <xf numFmtId="3" fontId="3" fillId="0" borderId="35" xfId="0" applyNumberFormat="1" applyFont="1" applyBorder="1" applyAlignment="1">
      <alignment/>
    </xf>
    <xf numFmtId="0" fontId="2" fillId="0" borderId="28" xfId="0" applyFont="1" applyFill="1" applyBorder="1" applyAlignment="1">
      <alignment horizontal="center" wrapText="1"/>
    </xf>
    <xf numFmtId="164" fontId="5" fillId="0" borderId="40" xfId="0" applyNumberFormat="1" applyFont="1" applyFill="1" applyBorder="1" applyAlignment="1">
      <alignment horizontal="right" vertical="center"/>
    </xf>
    <xf numFmtId="3" fontId="5" fillId="0" borderId="40" xfId="0" applyNumberFormat="1" applyFont="1" applyFill="1" applyBorder="1" applyAlignment="1">
      <alignment horizontal="right" vertical="center"/>
    </xf>
    <xf numFmtId="164" fontId="5" fillId="13" borderId="40" xfId="0" applyNumberFormat="1" applyFont="1" applyFill="1" applyBorder="1" applyAlignment="1">
      <alignment horizontal="right" vertical="center"/>
    </xf>
    <xf numFmtId="3" fontId="5" fillId="13" borderId="40" xfId="0" applyNumberFormat="1" applyFont="1" applyFill="1" applyBorder="1" applyAlignment="1">
      <alignment horizontal="right" vertical="center"/>
    </xf>
    <xf numFmtId="3" fontId="5" fillId="13" borderId="47" xfId="0" applyNumberFormat="1" applyFont="1" applyFill="1" applyBorder="1" applyAlignment="1">
      <alignment horizontal="right" vertical="center"/>
    </xf>
    <xf numFmtId="164" fontId="5" fillId="61" borderId="37" xfId="0" applyNumberFormat="1" applyFont="1" applyFill="1" applyBorder="1" applyAlignment="1">
      <alignment horizontal="right" vertical="center"/>
    </xf>
    <xf numFmtId="164" fontId="5" fillId="0" borderId="37" xfId="0" applyNumberFormat="1" applyFont="1" applyFill="1" applyBorder="1" applyAlignment="1">
      <alignment horizontal="right" vertical="center"/>
    </xf>
    <xf numFmtId="3" fontId="5" fillId="61" borderId="37" xfId="0" applyNumberFormat="1" applyFont="1" applyFill="1" applyBorder="1" applyAlignment="1">
      <alignment horizontal="right" vertical="center"/>
    </xf>
    <xf numFmtId="0" fontId="3" fillId="0" borderId="44" xfId="737" applyNumberFormat="1" applyFont="1" applyBorder="1" applyAlignment="1">
      <alignment horizontal="left" vertical="top" wrapText="1"/>
      <protection/>
    </xf>
    <xf numFmtId="0" fontId="3" fillId="0" borderId="44" xfId="737" applyNumberFormat="1" applyFont="1" applyBorder="1" applyAlignment="1">
      <alignment horizontal="center" vertical="top" wrapText="1"/>
      <protection/>
    </xf>
    <xf numFmtId="164" fontId="3" fillId="0" borderId="44" xfId="737" applyNumberFormat="1" applyFont="1" applyFill="1" applyBorder="1" applyAlignment="1">
      <alignment horizontal="right" vertical="top" wrapText="1"/>
      <protection/>
    </xf>
    <xf numFmtId="165" fontId="3" fillId="0" borderId="44" xfId="737" applyNumberFormat="1" applyFont="1" applyBorder="1" applyAlignment="1">
      <alignment horizontal="left" vertical="top" wrapText="1"/>
      <protection/>
    </xf>
    <xf numFmtId="3" fontId="3" fillId="0" borderId="44" xfId="737" applyNumberFormat="1" applyFont="1" applyFill="1" applyBorder="1" applyAlignment="1">
      <alignment horizontal="right" vertical="top" wrapText="1"/>
      <protection/>
    </xf>
    <xf numFmtId="3" fontId="5" fillId="0" borderId="37" xfId="0" applyNumberFormat="1" applyFont="1" applyFill="1" applyBorder="1" applyAlignment="1">
      <alignment horizontal="right" vertical="center"/>
    </xf>
    <xf numFmtId="3" fontId="3" fillId="0" borderId="48" xfId="737" applyNumberFormat="1" applyFont="1" applyFill="1" applyBorder="1" applyAlignment="1">
      <alignment horizontal="right" vertical="top" wrapText="1"/>
      <protection/>
    </xf>
    <xf numFmtId="3" fontId="3" fillId="0" borderId="31" xfId="737" applyNumberFormat="1" applyFont="1" applyFill="1" applyBorder="1" applyAlignment="1">
      <alignment horizontal="right" vertical="top" wrapText="1"/>
      <protection/>
    </xf>
    <xf numFmtId="165" fontId="3" fillId="0" borderId="0" xfId="0" applyNumberFormat="1" applyFont="1" applyBorder="1" applyAlignment="1">
      <alignment horizontal="left" vertical="top" wrapText="1"/>
    </xf>
    <xf numFmtId="0" fontId="4" fillId="0" borderId="0" xfId="0" applyFont="1" applyBorder="1" applyAlignment="1">
      <alignment vertical="center" wrapText="1"/>
    </xf>
    <xf numFmtId="0" fontId="3" fillId="0" borderId="33" xfId="0" applyNumberFormat="1" applyFont="1" applyBorder="1" applyAlignment="1">
      <alignment horizontal="center" vertical="top" wrapText="1"/>
    </xf>
    <xf numFmtId="6" fontId="3" fillId="0" borderId="0" xfId="0" applyNumberFormat="1" applyFont="1" applyFill="1" applyBorder="1" applyAlignment="1">
      <alignment horizontal="right" vertical="top"/>
    </xf>
    <xf numFmtId="3" fontId="3" fillId="0" borderId="31" xfId="737" applyNumberFormat="1" applyFont="1" applyBorder="1" applyAlignment="1">
      <alignment horizontal="right" vertical="top" wrapText="1"/>
      <protection/>
    </xf>
    <xf numFmtId="3" fontId="5" fillId="61" borderId="39" xfId="0" applyNumberFormat="1" applyFont="1" applyFill="1" applyBorder="1" applyAlignment="1">
      <alignment horizontal="right" vertical="center"/>
    </xf>
    <xf numFmtId="3" fontId="3" fillId="0" borderId="41" xfId="737" applyNumberFormat="1" applyFont="1" applyBorder="1" applyAlignment="1">
      <alignment horizontal="right" vertical="top" wrapText="1"/>
      <protection/>
    </xf>
    <xf numFmtId="165" fontId="3" fillId="0" borderId="42" xfId="737" applyNumberFormat="1" applyFont="1" applyBorder="1" applyAlignment="1">
      <alignment horizontal="left" vertical="top" wrapText="1"/>
      <protection/>
    </xf>
    <xf numFmtId="0" fontId="3" fillId="0" borderId="42" xfId="737" applyNumberFormat="1" applyFont="1" applyBorder="1" applyAlignment="1">
      <alignment horizontal="center" vertical="top" wrapText="1"/>
      <protection/>
    </xf>
    <xf numFmtId="3" fontId="3" fillId="0" borderId="42" xfId="737" applyNumberFormat="1" applyFont="1" applyBorder="1" applyAlignment="1">
      <alignment horizontal="right" vertical="top" wrapText="1"/>
      <protection/>
    </xf>
    <xf numFmtId="164" fontId="3" fillId="0" borderId="42" xfId="737" applyNumberFormat="1" applyFont="1" applyBorder="1" applyAlignment="1">
      <alignment horizontal="right" vertical="top" wrapText="1"/>
      <protection/>
    </xf>
    <xf numFmtId="0" fontId="3" fillId="0" borderId="49" xfId="737" applyNumberFormat="1" applyFont="1" applyBorder="1" applyAlignment="1">
      <alignment horizontal="left" vertical="top" wrapText="1"/>
      <protection/>
    </xf>
    <xf numFmtId="0" fontId="3" fillId="0" borderId="33" xfId="737" applyNumberFormat="1" applyFont="1" applyFill="1" applyBorder="1" applyAlignment="1">
      <alignment horizontal="left" vertical="top" wrapText="1"/>
      <protection/>
    </xf>
    <xf numFmtId="0" fontId="3" fillId="0" borderId="0" xfId="737" applyNumberFormat="1" applyFont="1" applyFill="1" applyBorder="1" applyAlignment="1">
      <alignment horizontal="left" vertical="top" wrapText="1"/>
      <protection/>
    </xf>
    <xf numFmtId="0" fontId="3" fillId="0" borderId="0" xfId="737" applyNumberFormat="1" applyFont="1" applyFill="1" applyBorder="1" applyAlignment="1">
      <alignment horizontal="center" vertical="top" wrapText="1"/>
      <protection/>
    </xf>
    <xf numFmtId="3" fontId="3" fillId="0" borderId="0" xfId="737" applyNumberFormat="1" applyFont="1" applyFill="1" applyBorder="1" applyAlignment="1">
      <alignment horizontal="right" vertical="top" wrapText="1"/>
      <protection/>
    </xf>
    <xf numFmtId="0" fontId="0" fillId="0" borderId="0" xfId="0" applyFill="1" applyAlignment="1">
      <alignment/>
    </xf>
    <xf numFmtId="0" fontId="3" fillId="0" borderId="50" xfId="737" applyNumberFormat="1" applyFont="1" applyFill="1" applyBorder="1" applyAlignment="1">
      <alignment horizontal="left" vertical="top" wrapText="1"/>
      <protection/>
    </xf>
    <xf numFmtId="164" fontId="0" fillId="0" borderId="0" xfId="0" applyNumberFormat="1" applyAlignment="1">
      <alignment/>
    </xf>
    <xf numFmtId="167" fontId="0" fillId="0" borderId="0" xfId="346" applyNumberFormat="1" applyFont="1" applyFill="1" applyBorder="1" applyAlignment="1">
      <alignment horizontal="right" wrapText="1"/>
    </xf>
    <xf numFmtId="0" fontId="94" fillId="0" borderId="0" xfId="737" applyNumberFormat="1" applyFont="1" applyFill="1" applyBorder="1" applyAlignment="1">
      <alignment horizontal="left" vertical="top" wrapText="1"/>
      <protection/>
    </xf>
    <xf numFmtId="173" fontId="94" fillId="0" borderId="0" xfId="857" applyNumberFormat="1" applyFont="1" applyAlignment="1">
      <alignment vertical="top"/>
      <protection/>
    </xf>
    <xf numFmtId="168" fontId="94" fillId="0" borderId="0" xfId="857" applyNumberFormat="1" applyFont="1" applyAlignment="1">
      <alignment vertical="top"/>
      <protection/>
    </xf>
    <xf numFmtId="164" fontId="3" fillId="0" borderId="0" xfId="0" applyNumberFormat="1" applyFont="1" applyAlignment="1">
      <alignment horizontal="right" vertical="top"/>
    </xf>
    <xf numFmtId="167" fontId="3" fillId="0" borderId="37" xfId="0" applyNumberFormat="1" applyFont="1" applyFill="1" applyBorder="1" applyAlignment="1">
      <alignment horizontal="right" vertical="center"/>
    </xf>
    <xf numFmtId="167" fontId="3" fillId="0" borderId="36" xfId="0" applyNumberFormat="1" applyFont="1" applyFill="1" applyBorder="1" applyAlignment="1">
      <alignment horizontal="right"/>
    </xf>
    <xf numFmtId="167" fontId="3" fillId="0" borderId="0" xfId="346" applyNumberFormat="1" applyFont="1" applyAlignment="1">
      <alignment/>
    </xf>
    <xf numFmtId="167" fontId="3" fillId="0" borderId="35" xfId="346" applyNumberFormat="1" applyFont="1" applyBorder="1" applyAlignment="1">
      <alignment/>
    </xf>
    <xf numFmtId="167" fontId="3" fillId="0" borderId="35" xfId="0" applyNumberFormat="1" applyFont="1" applyFill="1" applyBorder="1" applyAlignment="1">
      <alignment horizontal="right"/>
    </xf>
    <xf numFmtId="164" fontId="3" fillId="0" borderId="0" xfId="737" applyNumberFormat="1" applyFont="1" applyFill="1" applyBorder="1" applyAlignment="1">
      <alignment horizontal="right" vertical="top"/>
      <protection/>
    </xf>
    <xf numFmtId="167" fontId="3" fillId="0" borderId="38" xfId="0" applyNumberFormat="1" applyFont="1" applyFill="1" applyBorder="1" applyAlignment="1">
      <alignment horizontal="right"/>
    </xf>
    <xf numFmtId="167" fontId="3" fillId="0" borderId="51" xfId="346" applyNumberFormat="1" applyFont="1" applyBorder="1" applyAlignment="1">
      <alignment/>
    </xf>
    <xf numFmtId="167" fontId="3" fillId="0" borderId="52" xfId="0" applyNumberFormat="1" applyFont="1" applyFill="1" applyBorder="1" applyAlignment="1">
      <alignment horizontal="right"/>
    </xf>
    <xf numFmtId="167" fontId="3" fillId="0" borderId="37" xfId="0" applyNumberFormat="1" applyFont="1" applyFill="1" applyBorder="1" applyAlignment="1">
      <alignment horizontal="right"/>
    </xf>
    <xf numFmtId="167" fontId="3" fillId="0" borderId="37" xfId="346" applyNumberFormat="1" applyFont="1" applyBorder="1" applyAlignment="1">
      <alignment/>
    </xf>
    <xf numFmtId="167" fontId="3" fillId="0" borderId="37" xfId="0" applyNumberFormat="1" applyFont="1" applyBorder="1" applyAlignment="1">
      <alignment/>
    </xf>
    <xf numFmtId="0" fontId="3" fillId="0" borderId="42" xfId="737" applyNumberFormat="1" applyFont="1" applyFill="1" applyBorder="1" applyAlignment="1">
      <alignment horizontal="left" vertical="top" wrapText="1"/>
      <protection/>
    </xf>
    <xf numFmtId="164" fontId="3" fillId="0" borderId="42" xfId="0" applyNumberFormat="1" applyFont="1" applyBorder="1" applyAlignment="1">
      <alignment vertical="top"/>
    </xf>
    <xf numFmtId="207" fontId="3" fillId="0" borderId="53" xfId="203" applyNumberFormat="1" applyFont="1" applyBorder="1" applyAlignment="1">
      <alignment/>
    </xf>
    <xf numFmtId="37" fontId="3" fillId="0" borderId="51" xfId="203" applyNumberFormat="1" applyFont="1" applyBorder="1" applyAlignment="1">
      <alignment/>
    </xf>
    <xf numFmtId="0" fontId="1" fillId="0" borderId="21" xfId="0" applyFont="1" applyBorder="1" applyAlignment="1">
      <alignment horizontal="center" vertical="center" wrapText="1"/>
    </xf>
    <xf numFmtId="0" fontId="1" fillId="0" borderId="21" xfId="0" applyFont="1" applyBorder="1" applyAlignment="1">
      <alignment horizontal="center" vertical="center"/>
    </xf>
    <xf numFmtId="0" fontId="5" fillId="0" borderId="54" xfId="0" applyNumberFormat="1" applyFont="1" applyBorder="1" applyAlignment="1">
      <alignment horizontal="right" vertical="center" wrapText="1"/>
    </xf>
    <xf numFmtId="0" fontId="5" fillId="0" borderId="7" xfId="0" applyFont="1" applyBorder="1" applyAlignment="1">
      <alignment horizontal="right" vertical="center" wrapText="1"/>
    </xf>
    <xf numFmtId="0" fontId="4" fillId="0" borderId="54"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4" fillId="0" borderId="55" xfId="0" applyFont="1" applyBorder="1" applyAlignment="1">
      <alignment horizontal="center" vertical="center" wrapText="1"/>
    </xf>
    <xf numFmtId="0" fontId="5" fillId="0" borderId="54" xfId="0" applyFont="1" applyBorder="1" applyAlignment="1">
      <alignment horizontal="right" vertical="center"/>
    </xf>
    <xf numFmtId="0" fontId="5" fillId="0" borderId="7" xfId="0" applyFont="1" applyBorder="1" applyAlignment="1">
      <alignment horizontal="right" vertical="center"/>
    </xf>
    <xf numFmtId="0" fontId="4" fillId="0" borderId="50" xfId="0" applyNumberFormat="1" applyFont="1" applyBorder="1" applyAlignment="1">
      <alignment horizontal="center" vertical="center" wrapText="1"/>
    </xf>
    <xf numFmtId="0" fontId="4" fillId="0" borderId="44" xfId="0" applyNumberFormat="1" applyFont="1" applyBorder="1" applyAlignment="1">
      <alignment horizontal="center" vertical="center" wrapText="1"/>
    </xf>
    <xf numFmtId="0" fontId="4" fillId="0" borderId="48" xfId="0" applyNumberFormat="1" applyFont="1" applyBorder="1" applyAlignment="1">
      <alignment horizontal="center" vertical="center" wrapText="1"/>
    </xf>
    <xf numFmtId="0" fontId="5" fillId="0" borderId="42" xfId="0" applyFont="1" applyBorder="1" applyAlignment="1">
      <alignment horizontal="right" vertical="center"/>
    </xf>
    <xf numFmtId="0" fontId="4" fillId="0" borderId="7" xfId="0" applyNumberFormat="1" applyFont="1" applyBorder="1" applyAlignment="1">
      <alignment horizontal="center" vertical="center" wrapText="1"/>
    </xf>
    <xf numFmtId="0" fontId="4" fillId="0" borderId="55" xfId="0" applyNumberFormat="1" applyFont="1" applyBorder="1" applyAlignment="1">
      <alignment horizontal="center" vertical="center" wrapText="1"/>
    </xf>
    <xf numFmtId="0" fontId="4" fillId="0" borderId="44" xfId="0" applyFont="1" applyBorder="1" applyAlignment="1">
      <alignment horizontal="center" vertical="center" wrapText="1"/>
    </xf>
    <xf numFmtId="0" fontId="4" fillId="0" borderId="54" xfId="0" applyFont="1" applyBorder="1" applyAlignment="1">
      <alignment horizontal="center" vertical="center"/>
    </xf>
    <xf numFmtId="0" fontId="4" fillId="0" borderId="7" xfId="0" applyFont="1" applyBorder="1" applyAlignment="1">
      <alignment horizontal="center" vertical="center"/>
    </xf>
    <xf numFmtId="0" fontId="4" fillId="0" borderId="55" xfId="0" applyFont="1" applyBorder="1" applyAlignment="1">
      <alignment horizontal="center" vertical="center"/>
    </xf>
    <xf numFmtId="0" fontId="5" fillId="0" borderId="34" xfId="0" applyFont="1" applyBorder="1" applyAlignment="1">
      <alignment horizontal="right" vertical="center"/>
    </xf>
    <xf numFmtId="0" fontId="5" fillId="0" borderId="56" xfId="0" applyFont="1" applyBorder="1" applyAlignment="1">
      <alignment horizontal="right" vertical="center"/>
    </xf>
    <xf numFmtId="0" fontId="5" fillId="0" borderId="49" xfId="0" applyFont="1" applyBorder="1" applyAlignment="1">
      <alignment horizontal="right" vertical="center"/>
    </xf>
    <xf numFmtId="168" fontId="4" fillId="0" borderId="54" xfId="0" applyNumberFormat="1" applyFont="1" applyBorder="1" applyAlignment="1">
      <alignment horizontal="center" vertical="center" wrapText="1"/>
    </xf>
    <xf numFmtId="168" fontId="4" fillId="0" borderId="7" xfId="0" applyNumberFormat="1" applyFont="1" applyBorder="1" applyAlignment="1">
      <alignment horizontal="center" vertical="center" wrapText="1"/>
    </xf>
    <xf numFmtId="168" fontId="4" fillId="0" borderId="55" xfId="0" applyNumberFormat="1" applyFont="1" applyBorder="1" applyAlignment="1">
      <alignment horizontal="center" vertical="center" wrapText="1"/>
    </xf>
  </cellXfs>
  <cellStyles count="1030">
    <cellStyle name="Normal" xfId="0"/>
    <cellStyle name="20% - Accent1" xfId="15"/>
    <cellStyle name="20% - Accent1 2" xfId="16"/>
    <cellStyle name="20% - Accent1 2 2" xfId="17"/>
    <cellStyle name="20% - Accent1 2 2 2" xfId="18"/>
    <cellStyle name="20% - Accent1 3" xfId="19"/>
    <cellStyle name="20% - Accent1 3 2" xfId="20"/>
    <cellStyle name="20% - Accent1 3 2 2" xfId="21"/>
    <cellStyle name="20% - Accent1 4" xfId="22"/>
    <cellStyle name="20% - Accent1 4 2" xfId="23"/>
    <cellStyle name="20% - Accent1 5" xfId="24"/>
    <cellStyle name="20% - Accent1 6" xfId="25"/>
    <cellStyle name="20% - Accent2" xfId="26"/>
    <cellStyle name="20% - Accent2 2" xfId="27"/>
    <cellStyle name="20% - Accent2 2 2" xfId="28"/>
    <cellStyle name="20% - Accent2 2 2 2" xfId="29"/>
    <cellStyle name="20% - Accent2 3" xfId="30"/>
    <cellStyle name="20% - Accent2 3 2" xfId="31"/>
    <cellStyle name="20% - Accent2 3 2 2" xfId="32"/>
    <cellStyle name="20% - Accent2 4" xfId="33"/>
    <cellStyle name="20% - Accent2 4 2" xfId="34"/>
    <cellStyle name="20% - Accent2 5" xfId="35"/>
    <cellStyle name="20% - Accent2 6" xfId="36"/>
    <cellStyle name="20% - Accent3" xfId="37"/>
    <cellStyle name="20% - Accent3 2" xfId="38"/>
    <cellStyle name="20% - Accent3 2 2" xfId="39"/>
    <cellStyle name="20% - Accent3 2 2 2" xfId="40"/>
    <cellStyle name="20% - Accent3 3" xfId="41"/>
    <cellStyle name="20% - Accent3 3 2" xfId="42"/>
    <cellStyle name="20% - Accent3 3 2 2" xfId="43"/>
    <cellStyle name="20% - Accent3 4" xfId="44"/>
    <cellStyle name="20% - Accent3 4 2" xfId="45"/>
    <cellStyle name="20% - Accent3 5" xfId="46"/>
    <cellStyle name="20% - Accent3 6" xfId="47"/>
    <cellStyle name="20% - Accent4" xfId="48"/>
    <cellStyle name="20% - Accent4 2" xfId="49"/>
    <cellStyle name="20% - Accent4 2 2" xfId="50"/>
    <cellStyle name="20% - Accent4 2 2 2" xfId="51"/>
    <cellStyle name="20% - Accent4 3" xfId="52"/>
    <cellStyle name="20% - Accent4 3 2" xfId="53"/>
    <cellStyle name="20% - Accent4 3 2 2" xfId="54"/>
    <cellStyle name="20% - Accent4 4" xfId="55"/>
    <cellStyle name="20% - Accent4 4 2" xfId="56"/>
    <cellStyle name="20% - Accent4 5" xfId="57"/>
    <cellStyle name="20% - Accent4 6" xfId="58"/>
    <cellStyle name="20% - Accent5" xfId="59"/>
    <cellStyle name="20% - Accent5 2" xfId="60"/>
    <cellStyle name="20% - Accent5 2 2" xfId="61"/>
    <cellStyle name="20% - Accent5 2 2 2" xfId="62"/>
    <cellStyle name="20% - Accent5 3" xfId="63"/>
    <cellStyle name="20% - Accent5 3 2" xfId="64"/>
    <cellStyle name="20% - Accent5 3 2 2" xfId="65"/>
    <cellStyle name="20% - Accent5 4" xfId="66"/>
    <cellStyle name="20% - Accent5 4 2" xfId="67"/>
    <cellStyle name="20% - Accent5 5" xfId="68"/>
    <cellStyle name="20% - Accent5 6" xfId="69"/>
    <cellStyle name="20% - Accent6" xfId="70"/>
    <cellStyle name="20% - Accent6 2" xfId="71"/>
    <cellStyle name="20% - Accent6 2 2" xfId="72"/>
    <cellStyle name="20% - Accent6 2 2 2" xfId="73"/>
    <cellStyle name="20% - Accent6 3" xfId="74"/>
    <cellStyle name="20% - Accent6 3 2" xfId="75"/>
    <cellStyle name="20% - Accent6 3 2 2" xfId="76"/>
    <cellStyle name="20% - Accent6 4" xfId="77"/>
    <cellStyle name="20% - Accent6 4 2" xfId="78"/>
    <cellStyle name="20% - Accent6 5" xfId="79"/>
    <cellStyle name="20% - Accent6 6" xfId="80"/>
    <cellStyle name="40% - Accent1" xfId="81"/>
    <cellStyle name="40% - Accent1 2" xfId="82"/>
    <cellStyle name="40% - Accent1 2 2" xfId="83"/>
    <cellStyle name="40% - Accent1 2 2 2" xfId="84"/>
    <cellStyle name="40% - Accent1 3" xfId="85"/>
    <cellStyle name="40% - Accent1 3 2" xfId="86"/>
    <cellStyle name="40% - Accent1 3 2 2" xfId="87"/>
    <cellStyle name="40% - Accent1 4" xfId="88"/>
    <cellStyle name="40% - Accent1 4 2" xfId="89"/>
    <cellStyle name="40% - Accent1 5" xfId="90"/>
    <cellStyle name="40% - Accent1 6" xfId="91"/>
    <cellStyle name="40% - Accent2" xfId="92"/>
    <cellStyle name="40% - Accent2 2" xfId="93"/>
    <cellStyle name="40% - Accent2 2 2" xfId="94"/>
    <cellStyle name="40% - Accent2 2 2 2" xfId="95"/>
    <cellStyle name="40% - Accent2 3" xfId="96"/>
    <cellStyle name="40% - Accent2 3 2" xfId="97"/>
    <cellStyle name="40% - Accent2 3 2 2" xfId="98"/>
    <cellStyle name="40% - Accent2 4" xfId="99"/>
    <cellStyle name="40% - Accent2 4 2" xfId="100"/>
    <cellStyle name="40% - Accent2 5" xfId="101"/>
    <cellStyle name="40% - Accent2 6" xfId="102"/>
    <cellStyle name="40% - Accent3" xfId="103"/>
    <cellStyle name="40% - Accent3 2" xfId="104"/>
    <cellStyle name="40% - Accent3 2 2" xfId="105"/>
    <cellStyle name="40% - Accent3 2 2 2" xfId="106"/>
    <cellStyle name="40% - Accent3 3" xfId="107"/>
    <cellStyle name="40% - Accent3 3 2" xfId="108"/>
    <cellStyle name="40% - Accent3 3 2 2" xfId="109"/>
    <cellStyle name="40% - Accent3 4" xfId="110"/>
    <cellStyle name="40% - Accent3 4 2" xfId="111"/>
    <cellStyle name="40% - Accent3 5" xfId="112"/>
    <cellStyle name="40% - Accent3 6" xfId="113"/>
    <cellStyle name="40% - Accent4" xfId="114"/>
    <cellStyle name="40% - Accent4 2" xfId="115"/>
    <cellStyle name="40% - Accent4 2 2" xfId="116"/>
    <cellStyle name="40% - Accent4 2 2 2" xfId="117"/>
    <cellStyle name="40% - Accent4 3" xfId="118"/>
    <cellStyle name="40% - Accent4 3 2" xfId="119"/>
    <cellStyle name="40% - Accent4 3 2 2" xfId="120"/>
    <cellStyle name="40% - Accent4 4" xfId="121"/>
    <cellStyle name="40% - Accent4 4 2" xfId="122"/>
    <cellStyle name="40% - Accent4 5" xfId="123"/>
    <cellStyle name="40% - Accent4 6" xfId="124"/>
    <cellStyle name="40% - Accent5" xfId="125"/>
    <cellStyle name="40% - Accent5 2" xfId="126"/>
    <cellStyle name="40% - Accent5 2 2" xfId="127"/>
    <cellStyle name="40% - Accent5 2 2 2" xfId="128"/>
    <cellStyle name="40% - Accent5 3" xfId="129"/>
    <cellStyle name="40% - Accent5 3 2" xfId="130"/>
    <cellStyle name="40% - Accent5 3 2 2" xfId="131"/>
    <cellStyle name="40% - Accent5 4" xfId="132"/>
    <cellStyle name="40% - Accent5 4 2" xfId="133"/>
    <cellStyle name="40% - Accent5 5" xfId="134"/>
    <cellStyle name="40% - Accent5 6" xfId="135"/>
    <cellStyle name="40% - Accent6" xfId="136"/>
    <cellStyle name="40% - Accent6 2" xfId="137"/>
    <cellStyle name="40% - Accent6 2 2" xfId="138"/>
    <cellStyle name="40% - Accent6 2 2 2" xfId="139"/>
    <cellStyle name="40% - Accent6 3" xfId="140"/>
    <cellStyle name="40% - Accent6 3 2" xfId="141"/>
    <cellStyle name="40% - Accent6 3 2 2" xfId="142"/>
    <cellStyle name="40% - Accent6 4" xfId="143"/>
    <cellStyle name="40% - Accent6 4 2" xfId="144"/>
    <cellStyle name="40% - Accent6 5" xfId="145"/>
    <cellStyle name="40% - Accent6 6" xfId="146"/>
    <cellStyle name="60% - Accent1" xfId="147"/>
    <cellStyle name="60% - Accent1 2" xfId="148"/>
    <cellStyle name="60% - Accent1 3" xfId="149"/>
    <cellStyle name="60% - Accent2" xfId="150"/>
    <cellStyle name="60% - Accent2 2" xfId="151"/>
    <cellStyle name="60% - Accent2 3" xfId="152"/>
    <cellStyle name="60% - Accent3" xfId="153"/>
    <cellStyle name="60% - Accent3 2" xfId="154"/>
    <cellStyle name="60% - Accent3 3" xfId="155"/>
    <cellStyle name="60% - Accent4" xfId="156"/>
    <cellStyle name="60% - Accent4 2" xfId="157"/>
    <cellStyle name="60% - Accent4 3" xfId="158"/>
    <cellStyle name="60% - Accent5" xfId="159"/>
    <cellStyle name="60% - Accent5 2" xfId="160"/>
    <cellStyle name="60% - Accent5 3" xfId="161"/>
    <cellStyle name="60% - Accent6" xfId="162"/>
    <cellStyle name="60% - Accent6 2" xfId="163"/>
    <cellStyle name="60% - Accent6 3" xfId="164"/>
    <cellStyle name="Accent1" xfId="165"/>
    <cellStyle name="Accent1 2" xfId="166"/>
    <cellStyle name="Accent1 3" xfId="167"/>
    <cellStyle name="Accent2" xfId="168"/>
    <cellStyle name="Accent2 2" xfId="169"/>
    <cellStyle name="Accent2 3" xfId="170"/>
    <cellStyle name="Accent3" xfId="171"/>
    <cellStyle name="Accent3 2" xfId="172"/>
    <cellStyle name="Accent3 3" xfId="173"/>
    <cellStyle name="Accent4" xfId="174"/>
    <cellStyle name="Accent4 2" xfId="175"/>
    <cellStyle name="Accent4 3" xfId="176"/>
    <cellStyle name="Accent5" xfId="177"/>
    <cellStyle name="Accent5 2" xfId="178"/>
    <cellStyle name="Accent5 3" xfId="179"/>
    <cellStyle name="Accent6" xfId="180"/>
    <cellStyle name="Accent6 2" xfId="181"/>
    <cellStyle name="Accent6 3" xfId="182"/>
    <cellStyle name="args.style" xfId="183"/>
    <cellStyle name="Bad" xfId="184"/>
    <cellStyle name="Bad 2" xfId="185"/>
    <cellStyle name="Bad 3" xfId="186"/>
    <cellStyle name="Calc Currency (0)" xfId="187"/>
    <cellStyle name="Calc Currency (2)" xfId="188"/>
    <cellStyle name="Calc Percent (0)" xfId="189"/>
    <cellStyle name="Calc Percent (1)" xfId="190"/>
    <cellStyle name="Calc Percent (2)" xfId="191"/>
    <cellStyle name="Calc Units (0)" xfId="192"/>
    <cellStyle name="Calc Units (1)" xfId="193"/>
    <cellStyle name="Calc Units (2)" xfId="194"/>
    <cellStyle name="Calculation" xfId="195"/>
    <cellStyle name="Calculation 2" xfId="196"/>
    <cellStyle name="Calculation 3" xfId="197"/>
    <cellStyle name="CellBody" xfId="198"/>
    <cellStyle name="CellHead" xfId="199"/>
    <cellStyle name="Check Cell" xfId="200"/>
    <cellStyle name="Check Cell 2" xfId="201"/>
    <cellStyle name="Check Cell 3" xfId="202"/>
    <cellStyle name="Comma" xfId="203"/>
    <cellStyle name="Comma [0]" xfId="204"/>
    <cellStyle name="Comma [00]" xfId="205"/>
    <cellStyle name="Comma [1]" xfId="206"/>
    <cellStyle name="Comma [2]" xfId="207"/>
    <cellStyle name="Comma [3]" xfId="208"/>
    <cellStyle name="Comma [4]" xfId="209"/>
    <cellStyle name="Comma 10" xfId="210"/>
    <cellStyle name="Comma 10 2" xfId="211"/>
    <cellStyle name="Comma 10 3" xfId="212"/>
    <cellStyle name="Comma 10 4" xfId="213"/>
    <cellStyle name="Comma 11" xfId="214"/>
    <cellStyle name="Comma 11 2" xfId="215"/>
    <cellStyle name="Comma 11 3" xfId="216"/>
    <cellStyle name="Comma 11 4" xfId="217"/>
    <cellStyle name="Comma 11 5" xfId="218"/>
    <cellStyle name="Comma 12" xfId="219"/>
    <cellStyle name="Comma 12 2" xfId="220"/>
    <cellStyle name="Comma 13" xfId="221"/>
    <cellStyle name="Comma 13 2" xfId="222"/>
    <cellStyle name="Comma 14" xfId="223"/>
    <cellStyle name="Comma 14 2" xfId="224"/>
    <cellStyle name="Comma 15" xfId="225"/>
    <cellStyle name="Comma 16" xfId="226"/>
    <cellStyle name="Comma 17" xfId="227"/>
    <cellStyle name="Comma 18" xfId="228"/>
    <cellStyle name="Comma 19" xfId="229"/>
    <cellStyle name="Comma 2" xfId="230"/>
    <cellStyle name="Comma 2 2" xfId="231"/>
    <cellStyle name="Comma 2 2 2" xfId="232"/>
    <cellStyle name="Comma 2 2 3" xfId="233"/>
    <cellStyle name="Comma 2 3" xfId="234"/>
    <cellStyle name="Comma 2 3 2" xfId="235"/>
    <cellStyle name="Comma 2 3 3" xfId="236"/>
    <cellStyle name="Comma 2 4" xfId="237"/>
    <cellStyle name="Comma 2 4 2" xfId="238"/>
    <cellStyle name="Comma 2 5" xfId="239"/>
    <cellStyle name="Comma 2 6" xfId="240"/>
    <cellStyle name="Comma 2_11-12-19_Campbell County_Project Summary" xfId="241"/>
    <cellStyle name="Comma 20" xfId="242"/>
    <cellStyle name="Comma 21" xfId="243"/>
    <cellStyle name="Comma 22" xfId="244"/>
    <cellStyle name="Comma 23" xfId="245"/>
    <cellStyle name="Comma 24" xfId="246"/>
    <cellStyle name="Comma 25" xfId="247"/>
    <cellStyle name="Comma 26" xfId="248"/>
    <cellStyle name="Comma 27" xfId="249"/>
    <cellStyle name="Comma 28" xfId="250"/>
    <cellStyle name="Comma 29" xfId="251"/>
    <cellStyle name="Comma 3" xfId="252"/>
    <cellStyle name="Comma 3 10" xfId="253"/>
    <cellStyle name="Comma 3 11" xfId="254"/>
    <cellStyle name="Comma 3 2" xfId="255"/>
    <cellStyle name="Comma 3 2 2" xfId="256"/>
    <cellStyle name="Comma 3 2 3" xfId="257"/>
    <cellStyle name="Comma 3 2_PES.CampbellCountySD" xfId="258"/>
    <cellStyle name="Comma 3 3" xfId="259"/>
    <cellStyle name="Comma 3 3 2" xfId="260"/>
    <cellStyle name="Comma 3 3 3" xfId="261"/>
    <cellStyle name="Comma 3 3 4" xfId="262"/>
    <cellStyle name="Comma 3 3_PES.CampbellCountySD" xfId="263"/>
    <cellStyle name="Comma 3 4" xfId="264"/>
    <cellStyle name="Comma 3 5" xfId="265"/>
    <cellStyle name="Comma 3 6" xfId="266"/>
    <cellStyle name="Comma 3 7" xfId="267"/>
    <cellStyle name="Comma 3 8" xfId="268"/>
    <cellStyle name="Comma 3 9" xfId="269"/>
    <cellStyle name="Comma 3_PES.CampbellCountySD" xfId="270"/>
    <cellStyle name="Comma 30" xfId="271"/>
    <cellStyle name="Comma 31" xfId="272"/>
    <cellStyle name="Comma 32" xfId="273"/>
    <cellStyle name="Comma 33" xfId="274"/>
    <cellStyle name="Comma 34" xfId="275"/>
    <cellStyle name="Comma 35" xfId="276"/>
    <cellStyle name="Comma 36" xfId="277"/>
    <cellStyle name="Comma 37" xfId="278"/>
    <cellStyle name="Comma 38" xfId="279"/>
    <cellStyle name="Comma 39" xfId="280"/>
    <cellStyle name="Comma 4" xfId="281"/>
    <cellStyle name="Comma 4 2" xfId="282"/>
    <cellStyle name="Comma 4 2 2" xfId="283"/>
    <cellStyle name="Comma 4 2 3" xfId="284"/>
    <cellStyle name="Comma 4 3" xfId="285"/>
    <cellStyle name="Comma 4 4" xfId="286"/>
    <cellStyle name="Comma 4 5" xfId="287"/>
    <cellStyle name="Comma 4_PES.CampbellCountySD" xfId="288"/>
    <cellStyle name="Comma 40" xfId="289"/>
    <cellStyle name="Comma 41" xfId="290"/>
    <cellStyle name="Comma 42" xfId="291"/>
    <cellStyle name="Comma 42 2" xfId="292"/>
    <cellStyle name="Comma 42 2 2" xfId="293"/>
    <cellStyle name="Comma 42 2 2 2" xfId="294"/>
    <cellStyle name="Comma 42 2 3" xfId="295"/>
    <cellStyle name="Comma 42 3" xfId="296"/>
    <cellStyle name="Comma 43" xfId="297"/>
    <cellStyle name="Comma 44" xfId="298"/>
    <cellStyle name="Comma 45" xfId="299"/>
    <cellStyle name="Comma 5" xfId="300"/>
    <cellStyle name="Comma 5 2" xfId="301"/>
    <cellStyle name="Comma 5 2 2" xfId="302"/>
    <cellStyle name="Comma 5 3" xfId="303"/>
    <cellStyle name="Comma 5 3 2" xfId="304"/>
    <cellStyle name="Comma 5 3 2 2" xfId="305"/>
    <cellStyle name="Comma 5 3 3" xfId="306"/>
    <cellStyle name="Comma 5 3 3 2" xfId="307"/>
    <cellStyle name="Comma 5 3 4" xfId="308"/>
    <cellStyle name="Comma 5 3 4 2" xfId="309"/>
    <cellStyle name="Comma 5 3 5" xfId="310"/>
    <cellStyle name="Comma 5 4" xfId="311"/>
    <cellStyle name="Comma 5_PES.CampbellCountySD" xfId="312"/>
    <cellStyle name="Comma 6" xfId="313"/>
    <cellStyle name="Comma 6 2" xfId="314"/>
    <cellStyle name="Comma 6 3" xfId="315"/>
    <cellStyle name="Comma 7" xfId="316"/>
    <cellStyle name="Comma 7 2" xfId="317"/>
    <cellStyle name="Comma 7 2 2" xfId="318"/>
    <cellStyle name="Comma 7 3" xfId="319"/>
    <cellStyle name="Comma 8" xfId="320"/>
    <cellStyle name="Comma 8 2" xfId="321"/>
    <cellStyle name="Comma 8 3" xfId="322"/>
    <cellStyle name="Comma 8 4" xfId="323"/>
    <cellStyle name="Comma 9" xfId="324"/>
    <cellStyle name="Comma 9 2" xfId="325"/>
    <cellStyle name="comma zerodec" xfId="326"/>
    <cellStyle name="Comma0" xfId="327"/>
    <cellStyle name="Comma0 - Style1" xfId="328"/>
    <cellStyle name="Comma0 - Style3" xfId="329"/>
    <cellStyle name="Comma0 10" xfId="330"/>
    <cellStyle name="Comma0 11" xfId="331"/>
    <cellStyle name="Comma0 2" xfId="332"/>
    <cellStyle name="Comma0 3" xfId="333"/>
    <cellStyle name="Comma0 4" xfId="334"/>
    <cellStyle name="Comma0 5" xfId="335"/>
    <cellStyle name="Comma0 6" xfId="336"/>
    <cellStyle name="Comma0 7" xfId="337"/>
    <cellStyle name="Comma0 8" xfId="338"/>
    <cellStyle name="Comma0 9" xfId="339"/>
    <cellStyle name="Comma0_11-12-19_Campbell County_Project Summary" xfId="340"/>
    <cellStyle name="Comma1 - Style1" xfId="341"/>
    <cellStyle name="Copied" xfId="342"/>
    <cellStyle name="COST1" xfId="343"/>
    <cellStyle name="Costs" xfId="344"/>
    <cellStyle name="Curren - Style4" xfId="345"/>
    <cellStyle name="Currency" xfId="346"/>
    <cellStyle name="Currency [0]" xfId="347"/>
    <cellStyle name="Currency [00]" xfId="348"/>
    <cellStyle name="Currency [2]" xfId="349"/>
    <cellStyle name="Currency [5]" xfId="350"/>
    <cellStyle name="Currency 10" xfId="351"/>
    <cellStyle name="Currency 10 2" xfId="352"/>
    <cellStyle name="Currency 10 2 2" xfId="353"/>
    <cellStyle name="Currency 10 3" xfId="354"/>
    <cellStyle name="Currency 10 3 2" xfId="355"/>
    <cellStyle name="Currency 10 4" xfId="356"/>
    <cellStyle name="Currency 10_PES.CampbellCountySD" xfId="357"/>
    <cellStyle name="Currency 11" xfId="358"/>
    <cellStyle name="Currency 11 2" xfId="359"/>
    <cellStyle name="Currency 11 2 2" xfId="360"/>
    <cellStyle name="Currency 11 3" xfId="361"/>
    <cellStyle name="Currency 11 4" xfId="362"/>
    <cellStyle name="Currency 11 5" xfId="363"/>
    <cellStyle name="Currency 12" xfId="364"/>
    <cellStyle name="Currency 12 2" xfId="365"/>
    <cellStyle name="Currency 12 2 2" xfId="366"/>
    <cellStyle name="Currency 12 3" xfId="367"/>
    <cellStyle name="Currency 13" xfId="368"/>
    <cellStyle name="Currency 13 2" xfId="369"/>
    <cellStyle name="Currency 13 3" xfId="370"/>
    <cellStyle name="Currency 14" xfId="371"/>
    <cellStyle name="Currency 14 2" xfId="372"/>
    <cellStyle name="Currency 15" xfId="373"/>
    <cellStyle name="Currency 15 2" xfId="374"/>
    <cellStyle name="Currency 16" xfId="375"/>
    <cellStyle name="Currency 16 2" xfId="376"/>
    <cellStyle name="Currency 17" xfId="377"/>
    <cellStyle name="Currency 17 2" xfId="378"/>
    <cellStyle name="Currency 18" xfId="379"/>
    <cellStyle name="Currency 18 2" xfId="380"/>
    <cellStyle name="Currency 19" xfId="381"/>
    <cellStyle name="Currency 19 2" xfId="382"/>
    <cellStyle name="Currency 2" xfId="383"/>
    <cellStyle name="Currency 2 2" xfId="384"/>
    <cellStyle name="Currency 2 2 2" xfId="385"/>
    <cellStyle name="Currency 2 2 3" xfId="386"/>
    <cellStyle name="Currency 2 3" xfId="387"/>
    <cellStyle name="Currency 2 3 2" xfId="388"/>
    <cellStyle name="Currency 2 3 3" xfId="389"/>
    <cellStyle name="Currency 2 3 4" xfId="390"/>
    <cellStyle name="Currency 2 4" xfId="391"/>
    <cellStyle name="Currency 2 4 2" xfId="392"/>
    <cellStyle name="Currency 2 5" xfId="393"/>
    <cellStyle name="Currency 2 6" xfId="394"/>
    <cellStyle name="Currency 2_11-12-19_Campbell County_Project Summary" xfId="395"/>
    <cellStyle name="Currency 20" xfId="396"/>
    <cellStyle name="Currency 20 2" xfId="397"/>
    <cellStyle name="Currency 21" xfId="398"/>
    <cellStyle name="Currency 21 2" xfId="399"/>
    <cellStyle name="Currency 22" xfId="400"/>
    <cellStyle name="Currency 22 2" xfId="401"/>
    <cellStyle name="Currency 23" xfId="402"/>
    <cellStyle name="Currency 23 2" xfId="403"/>
    <cellStyle name="Currency 24" xfId="404"/>
    <cellStyle name="Currency 24 2" xfId="405"/>
    <cellStyle name="Currency 25" xfId="406"/>
    <cellStyle name="Currency 25 2" xfId="407"/>
    <cellStyle name="Currency 26" xfId="408"/>
    <cellStyle name="Currency 26 2" xfId="409"/>
    <cellStyle name="Currency 27" xfId="410"/>
    <cellStyle name="Currency 27 2" xfId="411"/>
    <cellStyle name="Currency 28" xfId="412"/>
    <cellStyle name="Currency 29" xfId="413"/>
    <cellStyle name="Currency 3" xfId="414"/>
    <cellStyle name="Currency 3 2" xfId="415"/>
    <cellStyle name="Currency 3 2 2" xfId="416"/>
    <cellStyle name="Currency 3 2 3" xfId="417"/>
    <cellStyle name="Currency 3 3" xfId="418"/>
    <cellStyle name="Currency 3 3 2" xfId="419"/>
    <cellStyle name="Currency 3 3 3" xfId="420"/>
    <cellStyle name="Currency 3 4" xfId="421"/>
    <cellStyle name="Currency 3 5" xfId="422"/>
    <cellStyle name="Currency 3 6" xfId="423"/>
    <cellStyle name="Currency 3_PES.CampbellCountySD" xfId="424"/>
    <cellStyle name="Currency 30" xfId="425"/>
    <cellStyle name="Currency 31" xfId="426"/>
    <cellStyle name="Currency 32" xfId="427"/>
    <cellStyle name="Currency 33" xfId="428"/>
    <cellStyle name="Currency 34" xfId="429"/>
    <cellStyle name="Currency 35" xfId="430"/>
    <cellStyle name="Currency 35 2" xfId="431"/>
    <cellStyle name="Currency 36" xfId="432"/>
    <cellStyle name="Currency 37" xfId="433"/>
    <cellStyle name="Currency 38" xfId="434"/>
    <cellStyle name="Currency 39" xfId="435"/>
    <cellStyle name="Currency 4" xfId="436"/>
    <cellStyle name="Currency 4 2" xfId="437"/>
    <cellStyle name="Currency 4 2 2" xfId="438"/>
    <cellStyle name="Currency 4 2 3" xfId="439"/>
    <cellStyle name="Currency 4 2 4" xfId="440"/>
    <cellStyle name="Currency 4 2_PES.CampbellCountySD" xfId="441"/>
    <cellStyle name="Currency 4 3" xfId="442"/>
    <cellStyle name="Currency 4 3 2" xfId="443"/>
    <cellStyle name="Currency 4 3 3" xfId="444"/>
    <cellStyle name="Currency 4 3_PES.CampbellCountySD" xfId="445"/>
    <cellStyle name="Currency 4 4" xfId="446"/>
    <cellStyle name="Currency 4 5" xfId="447"/>
    <cellStyle name="Currency 4 6" xfId="448"/>
    <cellStyle name="Currency 4_PES.CampbellCountySD" xfId="449"/>
    <cellStyle name="Currency 40" xfId="450"/>
    <cellStyle name="Currency 41" xfId="451"/>
    <cellStyle name="Currency 42" xfId="452"/>
    <cellStyle name="Currency 43" xfId="453"/>
    <cellStyle name="Currency 44" xfId="454"/>
    <cellStyle name="Currency 45" xfId="455"/>
    <cellStyle name="Currency 46" xfId="456"/>
    <cellStyle name="Currency 47" xfId="457"/>
    <cellStyle name="Currency 48" xfId="458"/>
    <cellStyle name="Currency 49" xfId="459"/>
    <cellStyle name="Currency 5" xfId="460"/>
    <cellStyle name="Currency 5 2" xfId="461"/>
    <cellStyle name="Currency 5 2 2" xfId="462"/>
    <cellStyle name="Currency 5 2 3" xfId="463"/>
    <cellStyle name="Currency 5 3" xfId="464"/>
    <cellStyle name="Currency 5 3 2" xfId="465"/>
    <cellStyle name="Currency 5 3 2 2" xfId="466"/>
    <cellStyle name="Currency 5 3 3" xfId="467"/>
    <cellStyle name="Currency 5 3 3 2" xfId="468"/>
    <cellStyle name="Currency 5 3 4" xfId="469"/>
    <cellStyle name="Currency 5 3 4 2" xfId="470"/>
    <cellStyle name="Currency 5 3 5" xfId="471"/>
    <cellStyle name="Currency 5 4" xfId="472"/>
    <cellStyle name="Currency 5 5" xfId="473"/>
    <cellStyle name="Currency 5_PES.CampbellCountySD" xfId="474"/>
    <cellStyle name="Currency 6" xfId="475"/>
    <cellStyle name="Currency 6 2" xfId="476"/>
    <cellStyle name="Currency 6 2 2" xfId="477"/>
    <cellStyle name="Currency 6 3" xfId="478"/>
    <cellStyle name="Currency 6 4" xfId="479"/>
    <cellStyle name="Currency 6 5" xfId="480"/>
    <cellStyle name="Currency 6 6" xfId="481"/>
    <cellStyle name="Currency 7" xfId="482"/>
    <cellStyle name="Currency 7 2" xfId="483"/>
    <cellStyle name="Currency 7 2 2" xfId="484"/>
    <cellStyle name="Currency 7 2 3" xfId="485"/>
    <cellStyle name="Currency 7 3" xfId="486"/>
    <cellStyle name="Currency 7 4" xfId="487"/>
    <cellStyle name="Currency 7 5" xfId="488"/>
    <cellStyle name="Currency 7 6" xfId="489"/>
    <cellStyle name="Currency 8" xfId="490"/>
    <cellStyle name="Currency 8 2" xfId="491"/>
    <cellStyle name="Currency 8 2 2" xfId="492"/>
    <cellStyle name="Currency 8 3" xfId="493"/>
    <cellStyle name="Currency 8 3 2" xfId="494"/>
    <cellStyle name="Currency 8_PES.CampbellCountySD" xfId="495"/>
    <cellStyle name="Currency 9" xfId="496"/>
    <cellStyle name="Currency 9 2" xfId="497"/>
    <cellStyle name="Currency 9 3" xfId="498"/>
    <cellStyle name="Currency 9 4" xfId="499"/>
    <cellStyle name="Currency 9 5" xfId="500"/>
    <cellStyle name="Currency 9_PES.CampbellCountySD" xfId="501"/>
    <cellStyle name="Currency0" xfId="502"/>
    <cellStyle name="Currency0 2" xfId="503"/>
    <cellStyle name="Currency0 3" xfId="504"/>
    <cellStyle name="Currency0 4" xfId="505"/>
    <cellStyle name="Currency0 5" xfId="506"/>
    <cellStyle name="Currency0 6" xfId="507"/>
    <cellStyle name="Currency0 7" xfId="508"/>
    <cellStyle name="Currency0 8" xfId="509"/>
    <cellStyle name="Currency0 9" xfId="510"/>
    <cellStyle name="Currency0_11-12-19_Campbell County_Project Summary" xfId="511"/>
    <cellStyle name="Currency1" xfId="512"/>
    <cellStyle name="Currency1 2" xfId="513"/>
    <cellStyle name="Currency1 3" xfId="514"/>
    <cellStyle name="Date" xfId="515"/>
    <cellStyle name="Date - m/d" xfId="516"/>
    <cellStyle name="Date 10" xfId="517"/>
    <cellStyle name="Date 11" xfId="518"/>
    <cellStyle name="Date 2" xfId="519"/>
    <cellStyle name="Date 3" xfId="520"/>
    <cellStyle name="Date 4" xfId="521"/>
    <cellStyle name="Date 5" xfId="522"/>
    <cellStyle name="Date 6" xfId="523"/>
    <cellStyle name="Date 7" xfId="524"/>
    <cellStyle name="Date 8" xfId="525"/>
    <cellStyle name="Date 9" xfId="526"/>
    <cellStyle name="Date Short" xfId="527"/>
    <cellStyle name="Date_11-12-19_Campbell County_Project Summary" xfId="528"/>
    <cellStyle name="Date-day" xfId="529"/>
    <cellStyle name="Date-month" xfId="530"/>
    <cellStyle name="Date-time" xfId="531"/>
    <cellStyle name="doc" xfId="532"/>
    <cellStyle name="Dollar (zero dec)" xfId="533"/>
    <cellStyle name="Enter Currency (0)" xfId="534"/>
    <cellStyle name="Enter Currency (2)" xfId="535"/>
    <cellStyle name="Enter Units (0)" xfId="536"/>
    <cellStyle name="Enter Units (1)" xfId="537"/>
    <cellStyle name="Enter Units (2)" xfId="538"/>
    <cellStyle name="Entered" xfId="539"/>
    <cellStyle name="Explanatory Text" xfId="540"/>
    <cellStyle name="Explanatory Text 2" xfId="541"/>
    <cellStyle name="Exponent" xfId="542"/>
    <cellStyle name="F2" xfId="543"/>
    <cellStyle name="F3" xfId="544"/>
    <cellStyle name="F4" xfId="545"/>
    <cellStyle name="F5" xfId="546"/>
    <cellStyle name="F6" xfId="547"/>
    <cellStyle name="F7" xfId="548"/>
    <cellStyle name="F8" xfId="549"/>
    <cellStyle name="Fixed" xfId="550"/>
    <cellStyle name="Fixed 2" xfId="551"/>
    <cellStyle name="Fixed 3" xfId="552"/>
    <cellStyle name="Fixed 4" xfId="553"/>
    <cellStyle name="Fixed 5" xfId="554"/>
    <cellStyle name="Fixed 6" xfId="555"/>
    <cellStyle name="Fixed 7" xfId="556"/>
    <cellStyle name="Fixed 8" xfId="557"/>
    <cellStyle name="Fixed 9" xfId="558"/>
    <cellStyle name="Fixed_11-12-19_Campbell County_Project Summary" xfId="559"/>
    <cellStyle name="Followed Hyperlink" xfId="560"/>
    <cellStyle name="Good" xfId="561"/>
    <cellStyle name="Good 2" xfId="562"/>
    <cellStyle name="Good 3" xfId="563"/>
    <cellStyle name="Grey" xfId="564"/>
    <cellStyle name="Grey 2" xfId="565"/>
    <cellStyle name="Header1" xfId="566"/>
    <cellStyle name="Header2" xfId="567"/>
    <cellStyle name="heading" xfId="568"/>
    <cellStyle name="Heading 1" xfId="569"/>
    <cellStyle name="Heading 1 10" xfId="570"/>
    <cellStyle name="Heading 1 2" xfId="571"/>
    <cellStyle name="Heading 1 3" xfId="572"/>
    <cellStyle name="Heading 1 4" xfId="573"/>
    <cellStyle name="Heading 1 5" xfId="574"/>
    <cellStyle name="Heading 1 6" xfId="575"/>
    <cellStyle name="Heading 1 7" xfId="576"/>
    <cellStyle name="Heading 1 8" xfId="577"/>
    <cellStyle name="Heading 1 9" xfId="578"/>
    <cellStyle name="Heading 2" xfId="579"/>
    <cellStyle name="Heading 2 10" xfId="580"/>
    <cellStyle name="Heading 2 2" xfId="581"/>
    <cellStyle name="Heading 2 3" xfId="582"/>
    <cellStyle name="Heading 2 4" xfId="583"/>
    <cellStyle name="Heading 2 5" xfId="584"/>
    <cellStyle name="Heading 2 6" xfId="585"/>
    <cellStyle name="Heading 2 7" xfId="586"/>
    <cellStyle name="Heading 2 8" xfId="587"/>
    <cellStyle name="Heading 2 9" xfId="588"/>
    <cellStyle name="Heading 3" xfId="589"/>
    <cellStyle name="Heading 3 2" xfId="590"/>
    <cellStyle name="Heading 3 3" xfId="591"/>
    <cellStyle name="Heading 4" xfId="592"/>
    <cellStyle name="Heading 4 2" xfId="593"/>
    <cellStyle name="Heading 4 3" xfId="594"/>
    <cellStyle name="Heading1" xfId="595"/>
    <cellStyle name="Heading2" xfId="596"/>
    <cellStyle name="Hyperlink" xfId="597"/>
    <cellStyle name="Hyperlink 2" xfId="598"/>
    <cellStyle name="Hyperlink 3" xfId="599"/>
    <cellStyle name="Hyperlink 4" xfId="600"/>
    <cellStyle name="Hyperlink 5" xfId="601"/>
    <cellStyle name="Hyperlink 5 2" xfId="602"/>
    <cellStyle name="Input" xfId="603"/>
    <cellStyle name="Input [yellow]" xfId="604"/>
    <cellStyle name="Input [yellow] 2" xfId="605"/>
    <cellStyle name="Input 2" xfId="606"/>
    <cellStyle name="Input 3" xfId="607"/>
    <cellStyle name="Input 4" xfId="608"/>
    <cellStyle name="Input 5" xfId="609"/>
    <cellStyle name="Input 6" xfId="610"/>
    <cellStyle name="Input 7" xfId="611"/>
    <cellStyle name="Input 8" xfId="612"/>
    <cellStyle name="Input Cells" xfId="613"/>
    <cellStyle name="KW" xfId="614"/>
    <cellStyle name="KWH" xfId="615"/>
    <cellStyle name="Link Currency (0)" xfId="616"/>
    <cellStyle name="Link Currency (2)" xfId="617"/>
    <cellStyle name="Link Units (0)" xfId="618"/>
    <cellStyle name="Link Units (1)" xfId="619"/>
    <cellStyle name="Link Units (2)" xfId="620"/>
    <cellStyle name="Linked Cell" xfId="621"/>
    <cellStyle name="Linked Cell 2" xfId="622"/>
    <cellStyle name="Linked Cell 3" xfId="623"/>
    <cellStyle name="Linked Cells" xfId="624"/>
    <cellStyle name="Milliers [0]_!!!GO" xfId="625"/>
    <cellStyle name="Milliers_!!!GO" xfId="626"/>
    <cellStyle name="Monétaire [0]_!!!GO" xfId="627"/>
    <cellStyle name="Monétaire_!!!GO" xfId="628"/>
    <cellStyle name="Neutral" xfId="629"/>
    <cellStyle name="Neutral 2" xfId="630"/>
    <cellStyle name="Neutral 3" xfId="631"/>
    <cellStyle name="no dec" xfId="632"/>
    <cellStyle name="Normal - Style1" xfId="633"/>
    <cellStyle name="Normal - Style1 2" xfId="634"/>
    <cellStyle name="Normal 10" xfId="635"/>
    <cellStyle name="Normal 10 2" xfId="636"/>
    <cellStyle name="Normal 10 3" xfId="637"/>
    <cellStyle name="Normal 10 4" xfId="638"/>
    <cellStyle name="Normal 10 5" xfId="639"/>
    <cellStyle name="Normal 100" xfId="640"/>
    <cellStyle name="Normal 101" xfId="641"/>
    <cellStyle name="Normal 102" xfId="642"/>
    <cellStyle name="Normal 103" xfId="643"/>
    <cellStyle name="Normal 104" xfId="644"/>
    <cellStyle name="Normal 107" xfId="645"/>
    <cellStyle name="Normal 108" xfId="646"/>
    <cellStyle name="Normal 11" xfId="647"/>
    <cellStyle name="Normal 11 2" xfId="648"/>
    <cellStyle name="Normal 110" xfId="649"/>
    <cellStyle name="Normal 111" xfId="650"/>
    <cellStyle name="Normal 112" xfId="651"/>
    <cellStyle name="Normal 113" xfId="652"/>
    <cellStyle name="Normal 114" xfId="653"/>
    <cellStyle name="Normal 115" xfId="654"/>
    <cellStyle name="Normal 116" xfId="655"/>
    <cellStyle name="Normal 117" xfId="656"/>
    <cellStyle name="Normal 118" xfId="657"/>
    <cellStyle name="Normal 119" xfId="658"/>
    <cellStyle name="Normal 12" xfId="659"/>
    <cellStyle name="Normal 12 2" xfId="660"/>
    <cellStyle name="Normal 120" xfId="661"/>
    <cellStyle name="Normal 121" xfId="662"/>
    <cellStyle name="Normal 122" xfId="663"/>
    <cellStyle name="Normal 123" xfId="664"/>
    <cellStyle name="Normal 124" xfId="665"/>
    <cellStyle name="Normal 125" xfId="666"/>
    <cellStyle name="Normal 126" xfId="667"/>
    <cellStyle name="Normal 127" xfId="668"/>
    <cellStyle name="Normal 128" xfId="669"/>
    <cellStyle name="Normal 129" xfId="670"/>
    <cellStyle name="Normal 13" xfId="671"/>
    <cellStyle name="Normal 13 2" xfId="672"/>
    <cellStyle name="Normal 130" xfId="673"/>
    <cellStyle name="Normal 131" xfId="674"/>
    <cellStyle name="Normal 132" xfId="675"/>
    <cellStyle name="Normal 133" xfId="676"/>
    <cellStyle name="Normal 134" xfId="677"/>
    <cellStyle name="Normal 135" xfId="678"/>
    <cellStyle name="Normal 136" xfId="679"/>
    <cellStyle name="Normal 137" xfId="680"/>
    <cellStyle name="Normal 138" xfId="681"/>
    <cellStyle name="Normal 139" xfId="682"/>
    <cellStyle name="Normal 14" xfId="683"/>
    <cellStyle name="Normal 14 2" xfId="684"/>
    <cellStyle name="Normal 140" xfId="685"/>
    <cellStyle name="Normal 141" xfId="686"/>
    <cellStyle name="Normal 142" xfId="687"/>
    <cellStyle name="Normal 142 2" xfId="688"/>
    <cellStyle name="Normal 143" xfId="689"/>
    <cellStyle name="Normal 144" xfId="690"/>
    <cellStyle name="Normal 145" xfId="691"/>
    <cellStyle name="Normal 146" xfId="692"/>
    <cellStyle name="Normal 147" xfId="693"/>
    <cellStyle name="Normal 148" xfId="694"/>
    <cellStyle name="Normal 149" xfId="695"/>
    <cellStyle name="Normal 15" xfId="696"/>
    <cellStyle name="Normal 15 2" xfId="697"/>
    <cellStyle name="Normal 150" xfId="698"/>
    <cellStyle name="Normal 151" xfId="699"/>
    <cellStyle name="Normal 152" xfId="700"/>
    <cellStyle name="Normal 153" xfId="701"/>
    <cellStyle name="Normal 154" xfId="702"/>
    <cellStyle name="Normal 155" xfId="703"/>
    <cellStyle name="Normal 156" xfId="704"/>
    <cellStyle name="Normal 157" xfId="705"/>
    <cellStyle name="Normal 158" xfId="706"/>
    <cellStyle name="Normal 159" xfId="707"/>
    <cellStyle name="Normal 16" xfId="708"/>
    <cellStyle name="Normal 16 2" xfId="709"/>
    <cellStyle name="Normal 16 3" xfId="710"/>
    <cellStyle name="Normal 160" xfId="711"/>
    <cellStyle name="Normal 161" xfId="712"/>
    <cellStyle name="Normal 162" xfId="713"/>
    <cellStyle name="Normal 163" xfId="714"/>
    <cellStyle name="Normal 164" xfId="715"/>
    <cellStyle name="Normal 165" xfId="716"/>
    <cellStyle name="Normal 166" xfId="717"/>
    <cellStyle name="Normal 167" xfId="718"/>
    <cellStyle name="Normal 168" xfId="719"/>
    <cellStyle name="Normal 169" xfId="720"/>
    <cellStyle name="Normal 17" xfId="721"/>
    <cellStyle name="Normal 17 2" xfId="722"/>
    <cellStyle name="Normal 170" xfId="723"/>
    <cellStyle name="Normal 171" xfId="724"/>
    <cellStyle name="Normal 174" xfId="725"/>
    <cellStyle name="Normal 175" xfId="726"/>
    <cellStyle name="Normal 176" xfId="727"/>
    <cellStyle name="Normal 177" xfId="728"/>
    <cellStyle name="Normal 178" xfId="729"/>
    <cellStyle name="Normal 179" xfId="730"/>
    <cellStyle name="Normal 18" xfId="731"/>
    <cellStyle name="Normal 18 2" xfId="732"/>
    <cellStyle name="Normal 180" xfId="733"/>
    <cellStyle name="Normal 19" xfId="734"/>
    <cellStyle name="Normal 19 2" xfId="735"/>
    <cellStyle name="Normal 2" xfId="736"/>
    <cellStyle name="Normal 2 2" xfId="737"/>
    <cellStyle name="Normal 2 2 2" xfId="738"/>
    <cellStyle name="Normal 2 2 2 2" xfId="739"/>
    <cellStyle name="Normal 2 3" xfId="740"/>
    <cellStyle name="Normal 2 3 2" xfId="741"/>
    <cellStyle name="Normal 2 3 3" xfId="742"/>
    <cellStyle name="Normal 2 4" xfId="743"/>
    <cellStyle name="Normal 2 4 2" xfId="744"/>
    <cellStyle name="Normal 2 4 3" xfId="745"/>
    <cellStyle name="Normal 2 4_Copy of Utah County Water PES 3.22.10" xfId="746"/>
    <cellStyle name="Normal 2 5" xfId="747"/>
    <cellStyle name="Normal 2 5 2" xfId="748"/>
    <cellStyle name="Normal 2 5_PES.CampbellCountySD" xfId="749"/>
    <cellStyle name="Normal 2 6" xfId="750"/>
    <cellStyle name="Normal 2 7" xfId="751"/>
    <cellStyle name="Normal 2 8" xfId="752"/>
    <cellStyle name="Normal 2_11-12-19_Campbell County_Project Summary" xfId="753"/>
    <cellStyle name="Normal 20" xfId="754"/>
    <cellStyle name="Normal 20 2" xfId="755"/>
    <cellStyle name="Normal 21" xfId="756"/>
    <cellStyle name="Normal 21 2" xfId="757"/>
    <cellStyle name="Normal 22" xfId="758"/>
    <cellStyle name="Normal 22 2" xfId="759"/>
    <cellStyle name="Normal 23" xfId="760"/>
    <cellStyle name="Normal 23 2" xfId="761"/>
    <cellStyle name="Normal 24" xfId="762"/>
    <cellStyle name="Normal 24 2" xfId="763"/>
    <cellStyle name="Normal 25" xfId="764"/>
    <cellStyle name="Normal 25 2" xfId="765"/>
    <cellStyle name="Normal 26" xfId="766"/>
    <cellStyle name="Normal 26 2" xfId="767"/>
    <cellStyle name="Normal 27" xfId="768"/>
    <cellStyle name="Normal 27 2" xfId="769"/>
    <cellStyle name="Normal 28" xfId="770"/>
    <cellStyle name="Normal 28 2" xfId="771"/>
    <cellStyle name="Normal 29" xfId="772"/>
    <cellStyle name="Normal 29 2" xfId="773"/>
    <cellStyle name="Normal 3" xfId="774"/>
    <cellStyle name="Normal 3 10" xfId="775"/>
    <cellStyle name="Normal 3 10 2" xfId="776"/>
    <cellStyle name="Normal 3 11" xfId="777"/>
    <cellStyle name="Normal 3 12" xfId="778"/>
    <cellStyle name="Normal 3 2" xfId="779"/>
    <cellStyle name="Normal 3 2 2" xfId="780"/>
    <cellStyle name="Normal 3 2 3" xfId="781"/>
    <cellStyle name="Normal 3 2_PES.CampbellCountySD" xfId="782"/>
    <cellStyle name="Normal 3 3" xfId="783"/>
    <cellStyle name="Normal 3 3 2" xfId="784"/>
    <cellStyle name="Normal 3 4" xfId="785"/>
    <cellStyle name="Normal 3 4 2" xfId="786"/>
    <cellStyle name="Normal 3 5" xfId="787"/>
    <cellStyle name="Normal 3 5 2" xfId="788"/>
    <cellStyle name="Normal 3 6" xfId="789"/>
    <cellStyle name="Normal 3 6 2" xfId="790"/>
    <cellStyle name="Normal 3 7" xfId="791"/>
    <cellStyle name="Normal 3 7 2" xfId="792"/>
    <cellStyle name="Normal 3 8" xfId="793"/>
    <cellStyle name="Normal 3 8 2" xfId="794"/>
    <cellStyle name="Normal 3 9" xfId="795"/>
    <cellStyle name="Normal 3 9 2" xfId="796"/>
    <cellStyle name="Normal 3_Beaureau_of_Land_Management_3.6.10" xfId="797"/>
    <cellStyle name="Normal 30" xfId="798"/>
    <cellStyle name="Normal 30 2" xfId="799"/>
    <cellStyle name="Normal 31" xfId="800"/>
    <cellStyle name="Normal 31 2" xfId="801"/>
    <cellStyle name="Normal 32" xfId="802"/>
    <cellStyle name="Normal 32 2" xfId="803"/>
    <cellStyle name="Normal 32 3" xfId="804"/>
    <cellStyle name="Normal 33" xfId="805"/>
    <cellStyle name="Normal 33 2" xfId="806"/>
    <cellStyle name="Normal 34" xfId="807"/>
    <cellStyle name="Normal 34 2" xfId="808"/>
    <cellStyle name="Normal 35" xfId="809"/>
    <cellStyle name="Normal 35 2" xfId="810"/>
    <cellStyle name="Normal 36" xfId="811"/>
    <cellStyle name="Normal 36 2" xfId="812"/>
    <cellStyle name="Normal 36 3" xfId="813"/>
    <cellStyle name="Normal 37" xfId="814"/>
    <cellStyle name="Normal 38" xfId="815"/>
    <cellStyle name="Normal 38 2" xfId="816"/>
    <cellStyle name="Normal 38 3" xfId="817"/>
    <cellStyle name="Normal 39" xfId="818"/>
    <cellStyle name="Normal 39 2" xfId="819"/>
    <cellStyle name="Normal 39 3" xfId="820"/>
    <cellStyle name="Normal 4" xfId="821"/>
    <cellStyle name="Normal 4 2" xfId="822"/>
    <cellStyle name="Normal 4 2 2" xfId="823"/>
    <cellStyle name="Normal 4 2 2 2" xfId="824"/>
    <cellStyle name="Normal 4 2 3" xfId="825"/>
    <cellStyle name="Normal 4 3" xfId="826"/>
    <cellStyle name="Normal 4 3 2" xfId="827"/>
    <cellStyle name="Normal 4 4" xfId="828"/>
    <cellStyle name="Normal 4 4 2" xfId="829"/>
    <cellStyle name="Normal 4 5" xfId="830"/>
    <cellStyle name="Normal 4 6" xfId="831"/>
    <cellStyle name="Normal 4_KentState.prop8.1.09" xfId="832"/>
    <cellStyle name="Normal 40" xfId="833"/>
    <cellStyle name="Normal 40 2" xfId="834"/>
    <cellStyle name="Normal 40 3" xfId="835"/>
    <cellStyle name="Normal 41" xfId="836"/>
    <cellStyle name="Normal 41 2" xfId="837"/>
    <cellStyle name="Normal 41 3" xfId="838"/>
    <cellStyle name="Normal 42" xfId="839"/>
    <cellStyle name="Normal 42 2" xfId="840"/>
    <cellStyle name="Normal 42 3" xfId="841"/>
    <cellStyle name="Normal 43" xfId="842"/>
    <cellStyle name="Normal 43 2" xfId="843"/>
    <cellStyle name="Normal 43 3" xfId="844"/>
    <cellStyle name="Normal 44" xfId="845"/>
    <cellStyle name="Normal 45" xfId="846"/>
    <cellStyle name="Normal 45 2" xfId="847"/>
    <cellStyle name="Normal 45 2 2" xfId="848"/>
    <cellStyle name="Normal 45 2 2 2" xfId="849"/>
    <cellStyle name="Normal 45 2 3" xfId="850"/>
    <cellStyle name="Normal 45 3" xfId="851"/>
    <cellStyle name="Normal 45 4" xfId="852"/>
    <cellStyle name="Normal 46" xfId="853"/>
    <cellStyle name="Normal 47" xfId="854"/>
    <cellStyle name="Normal 48" xfId="855"/>
    <cellStyle name="Normal 49" xfId="856"/>
    <cellStyle name="Normal 5" xfId="857"/>
    <cellStyle name="Normal 5 2" xfId="858"/>
    <cellStyle name="Normal 5 2 2" xfId="859"/>
    <cellStyle name="Normal 5 2 2 2" xfId="860"/>
    <cellStyle name="Normal 5 3" xfId="861"/>
    <cellStyle name="Normal 5 3 2" xfId="862"/>
    <cellStyle name="Normal 5 3 2 2" xfId="863"/>
    <cellStyle name="Normal 5 4" xfId="864"/>
    <cellStyle name="Normal 5 4 2" xfId="865"/>
    <cellStyle name="Normal 5 4 2 2" xfId="866"/>
    <cellStyle name="Normal 5 5" xfId="867"/>
    <cellStyle name="Normal 5 5 2" xfId="868"/>
    <cellStyle name="Normal 5_Beaureau_of_Land_Management_3.6.10" xfId="869"/>
    <cellStyle name="Normal 50" xfId="870"/>
    <cellStyle name="Normal 51" xfId="871"/>
    <cellStyle name="Normal 6" xfId="872"/>
    <cellStyle name="Normal 6 2" xfId="873"/>
    <cellStyle name="Normal 6 2 2" xfId="874"/>
    <cellStyle name="Normal 6 3" xfId="875"/>
    <cellStyle name="Normal 6 3 2" xfId="876"/>
    <cellStyle name="Normal 6 4" xfId="877"/>
    <cellStyle name="Normal 6_COA Preliminary" xfId="878"/>
    <cellStyle name="Normal 63" xfId="879"/>
    <cellStyle name="Normal 66" xfId="880"/>
    <cellStyle name="Normal 7" xfId="881"/>
    <cellStyle name="Normal 7 2" xfId="882"/>
    <cellStyle name="Normal 7 3" xfId="883"/>
    <cellStyle name="Normal 8" xfId="884"/>
    <cellStyle name="Normal 8 2" xfId="885"/>
    <cellStyle name="Normal 8 2 2" xfId="886"/>
    <cellStyle name="Normal 8 2 3" xfId="887"/>
    <cellStyle name="Normal 8 2 4" xfId="888"/>
    <cellStyle name="Normal 8 3" xfId="889"/>
    <cellStyle name="Normal 8 3 2" xfId="890"/>
    <cellStyle name="Normal 8 4" xfId="891"/>
    <cellStyle name="Normal 8 4 2" xfId="892"/>
    <cellStyle name="Normal 8 5" xfId="893"/>
    <cellStyle name="Normal 89" xfId="894"/>
    <cellStyle name="Normal 9" xfId="895"/>
    <cellStyle name="Normal 9 2" xfId="896"/>
    <cellStyle name="Normal 9 3" xfId="897"/>
    <cellStyle name="Normal 9 4" xfId="898"/>
    <cellStyle name="Normal 9 5" xfId="899"/>
    <cellStyle name="Normal 97" xfId="900"/>
    <cellStyle name="Normal 98" xfId="901"/>
    <cellStyle name="Normal 99" xfId="902"/>
    <cellStyle name="Note" xfId="903"/>
    <cellStyle name="Note 2" xfId="904"/>
    <cellStyle name="Note 2 2" xfId="905"/>
    <cellStyle name="Note 2 2 2" xfId="906"/>
    <cellStyle name="Note 2 3" xfId="907"/>
    <cellStyle name="Note 2 3 2" xfId="908"/>
    <cellStyle name="Note 2 3 2 2" xfId="909"/>
    <cellStyle name="Note 2 3 3" xfId="910"/>
    <cellStyle name="Note 2 3 3 2" xfId="911"/>
    <cellStyle name="Note 2 3 4" xfId="912"/>
    <cellStyle name="Note 2 3 4 2" xfId="913"/>
    <cellStyle name="Note 2 3 5" xfId="914"/>
    <cellStyle name="Note 2 4" xfId="915"/>
    <cellStyle name="Note 2 5" xfId="916"/>
    <cellStyle name="Note 3" xfId="917"/>
    <cellStyle name="Œ…‹æØ‚è [0.00]_Region Orders (2)" xfId="918"/>
    <cellStyle name="Œ…‹æØ‚è_Region Orders (2)" xfId="919"/>
    <cellStyle name="oper" xfId="920"/>
    <cellStyle name="Output" xfId="921"/>
    <cellStyle name="Output 2" xfId="922"/>
    <cellStyle name="Output 3" xfId="923"/>
    <cellStyle name="per.style" xfId="924"/>
    <cellStyle name="Percen - Style1" xfId="925"/>
    <cellStyle name="Percen - Style2" xfId="926"/>
    <cellStyle name="Percent" xfId="927"/>
    <cellStyle name="Percent (0.00)" xfId="928"/>
    <cellStyle name="Percent [0]" xfId="929"/>
    <cellStyle name="Percent [00]" xfId="930"/>
    <cellStyle name="Percent [2]" xfId="931"/>
    <cellStyle name="Percent [2] 2" xfId="932"/>
    <cellStyle name="Percent 10" xfId="933"/>
    <cellStyle name="Percent 11" xfId="934"/>
    <cellStyle name="Percent 12" xfId="935"/>
    <cellStyle name="Percent 13" xfId="936"/>
    <cellStyle name="Percent 14" xfId="937"/>
    <cellStyle name="Percent 15" xfId="938"/>
    <cellStyle name="Percent 16" xfId="939"/>
    <cellStyle name="Percent 17" xfId="940"/>
    <cellStyle name="Percent 18" xfId="941"/>
    <cellStyle name="Percent 19" xfId="942"/>
    <cellStyle name="Percent 2" xfId="943"/>
    <cellStyle name="Percent 2 2" xfId="944"/>
    <cellStyle name="Percent 2 2 2" xfId="945"/>
    <cellStyle name="Percent 2 2 3" xfId="946"/>
    <cellStyle name="Percent 2 3" xfId="947"/>
    <cellStyle name="Percent 2 3 2" xfId="948"/>
    <cellStyle name="Percent 2 3 3" xfId="949"/>
    <cellStyle name="Percent 2 4" xfId="950"/>
    <cellStyle name="Percent 2 4 2" xfId="951"/>
    <cellStyle name="Percent 2 4 3" xfId="952"/>
    <cellStyle name="Percent 2 5" xfId="953"/>
    <cellStyle name="Percent 2 6" xfId="954"/>
    <cellStyle name="Percent 2_11-12-19_Campbell County_Project Summary" xfId="955"/>
    <cellStyle name="Percent 20" xfId="956"/>
    <cellStyle name="Percent 21" xfId="957"/>
    <cellStyle name="Percent 22" xfId="958"/>
    <cellStyle name="Percent 23" xfId="959"/>
    <cellStyle name="Percent 24" xfId="960"/>
    <cellStyle name="Percent 25" xfId="961"/>
    <cellStyle name="Percent 26" xfId="962"/>
    <cellStyle name="Percent 27" xfId="963"/>
    <cellStyle name="Percent 28" xfId="964"/>
    <cellStyle name="Percent 29" xfId="965"/>
    <cellStyle name="Percent 29 2" xfId="966"/>
    <cellStyle name="Percent 3" xfId="967"/>
    <cellStyle name="Percent 3 2" xfId="968"/>
    <cellStyle name="Percent 3 2 2" xfId="969"/>
    <cellStyle name="Percent 3 2_PES.CampbellCountySD" xfId="970"/>
    <cellStyle name="Percent 3 3" xfId="971"/>
    <cellStyle name="Percent 3 3 2" xfId="972"/>
    <cellStyle name="Percent 3 3_PES.CampbellCountySD" xfId="973"/>
    <cellStyle name="Percent 3 4" xfId="974"/>
    <cellStyle name="Percent 3_PES.CampbellCountySD" xfId="975"/>
    <cellStyle name="Percent 30" xfId="976"/>
    <cellStyle name="Percent 31" xfId="977"/>
    <cellStyle name="Percent 32" xfId="978"/>
    <cellStyle name="Percent 33" xfId="979"/>
    <cellStyle name="Percent 34" xfId="980"/>
    <cellStyle name="Percent 35" xfId="981"/>
    <cellStyle name="Percent 35 2" xfId="982"/>
    <cellStyle name="Percent 35 2 2" xfId="983"/>
    <cellStyle name="Percent 35 2 2 2" xfId="984"/>
    <cellStyle name="Percent 35 2 3" xfId="985"/>
    <cellStyle name="Percent 35 3" xfId="986"/>
    <cellStyle name="Percent 36" xfId="987"/>
    <cellStyle name="Percent 37" xfId="988"/>
    <cellStyle name="Percent 38" xfId="989"/>
    <cellStyle name="Percent 39" xfId="990"/>
    <cellStyle name="Percent 4" xfId="991"/>
    <cellStyle name="Percent 40" xfId="992"/>
    <cellStyle name="Percent 41" xfId="993"/>
    <cellStyle name="Percent 5" xfId="994"/>
    <cellStyle name="Percent 6" xfId="995"/>
    <cellStyle name="Percent 6 2" xfId="996"/>
    <cellStyle name="Percent 6_PES.CampbellCountySD" xfId="997"/>
    <cellStyle name="Percent 7" xfId="998"/>
    <cellStyle name="Percent 8" xfId="999"/>
    <cellStyle name="Percent 9" xfId="1000"/>
    <cellStyle name="Percentage" xfId="1001"/>
    <cellStyle name="PrePop Currency (0)" xfId="1002"/>
    <cellStyle name="PrePop Currency (2)" xfId="1003"/>
    <cellStyle name="PrePop Units (0)" xfId="1004"/>
    <cellStyle name="PrePop Units (1)" xfId="1005"/>
    <cellStyle name="PrePop Units (2)" xfId="1006"/>
    <cellStyle name="Presentation" xfId="1007"/>
    <cellStyle name="pricing" xfId="1008"/>
    <cellStyle name="PSChar" xfId="1009"/>
    <cellStyle name="PSDate" xfId="1010"/>
    <cellStyle name="PSDec" xfId="1011"/>
    <cellStyle name="PSHeading" xfId="1012"/>
    <cellStyle name="PSInt" xfId="1013"/>
    <cellStyle name="PSSpacer" xfId="1014"/>
    <cellStyle name="RevList" xfId="1015"/>
    <cellStyle name="Rich" xfId="1016"/>
    <cellStyle name="style" xfId="1017"/>
    <cellStyle name="Subtotal" xfId="1018"/>
    <cellStyle name="Text Indent A" xfId="1019"/>
    <cellStyle name="Text Indent B" xfId="1020"/>
    <cellStyle name="Text Indent C" xfId="1021"/>
    <cellStyle name="Title" xfId="1022"/>
    <cellStyle name="Title 2" xfId="1023"/>
    <cellStyle name="Title 3" xfId="1024"/>
    <cellStyle name="Total" xfId="1025"/>
    <cellStyle name="Total 10" xfId="1026"/>
    <cellStyle name="Total 2" xfId="1027"/>
    <cellStyle name="Total 3" xfId="1028"/>
    <cellStyle name="Total 4" xfId="1029"/>
    <cellStyle name="Total 5" xfId="1030"/>
    <cellStyle name="Total 6" xfId="1031"/>
    <cellStyle name="Total 7" xfId="1032"/>
    <cellStyle name="Total 8" xfId="1033"/>
    <cellStyle name="Total 9" xfId="1034"/>
    <cellStyle name="Warning Text" xfId="1035"/>
    <cellStyle name="Warning Text 2" xfId="1036"/>
    <cellStyle name="Z-Suppres" xfId="1037"/>
    <cellStyle name="Z-supress $_HWREST1" xfId="1038"/>
    <cellStyle name="콤마 [0]_95년총괄수량 " xfId="1039"/>
    <cellStyle name="콤마_95년총괄수량 " xfId="1040"/>
    <cellStyle name="통화 [0]_EMCS_Eng_scope" xfId="1041"/>
    <cellStyle name="통화_EMCS_Eng_scope" xfId="1042"/>
    <cellStyle name="표준_EMCS_Eng_scope" xfId="1043"/>
  </cellStyles>
  <dxfs count="3">
    <dxf>
      <font>
        <color theme="6" tint="0.5999600291252136"/>
      </font>
    </dxf>
    <dxf>
      <font>
        <color theme="5" tint="0.5999600291252136"/>
      </font>
    </dxf>
    <dxf>
      <font>
        <color theme="3" tint="0.7999799847602844"/>
      </font>
    </dxf>
  </dxf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Eisemann\DRE2011011115303923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Detail"/>
      <sheetName val="Sheet3"/>
    </sheetNames>
    <sheetDataSet>
      <sheetData sheetId="1">
        <row r="307">
          <cell r="A307" t="str">
            <v>Total for FY 2011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6"/>
  <sheetViews>
    <sheetView tabSelected="1" workbookViewId="0" topLeftCell="A2">
      <selection activeCell="E33" sqref="E33"/>
    </sheetView>
  </sheetViews>
  <sheetFormatPr defaultColWidth="8.8515625" defaultRowHeight="12.75"/>
  <cols>
    <col min="1" max="1" width="24.140625" style="0" customWidth="1"/>
    <col min="2" max="2" width="13.8515625" style="0" customWidth="1"/>
    <col min="3" max="3" width="20.421875" style="0" customWidth="1"/>
    <col min="4" max="4" width="16.140625" style="0" customWidth="1"/>
    <col min="5" max="5" width="20.28125" style="0" customWidth="1"/>
    <col min="6" max="6" width="13.00390625" style="0" customWidth="1"/>
    <col min="7" max="7" width="16.8515625" style="0" customWidth="1"/>
    <col min="8" max="8" width="9.28125" style="0" bestFit="1" customWidth="1"/>
    <col min="9" max="9" width="8.8515625" style="0" customWidth="1"/>
    <col min="10" max="10" width="9.421875" style="0" bestFit="1" customWidth="1"/>
  </cols>
  <sheetData>
    <row r="1" spans="1:7" ht="39" customHeight="1" thickBot="1">
      <c r="A1" s="174" t="s">
        <v>838</v>
      </c>
      <c r="B1" s="175"/>
      <c r="C1" s="175"/>
      <c r="D1" s="175"/>
      <c r="E1" s="175"/>
      <c r="F1" s="175"/>
      <c r="G1" s="175"/>
    </row>
    <row r="2" spans="1:8" ht="49.5" customHeight="1">
      <c r="A2" s="13"/>
      <c r="B2" s="21" t="s">
        <v>818</v>
      </c>
      <c r="C2" s="117" t="s">
        <v>342</v>
      </c>
      <c r="D2" s="2" t="s">
        <v>343</v>
      </c>
      <c r="E2" s="2" t="s">
        <v>344</v>
      </c>
      <c r="F2" s="2" t="s">
        <v>337</v>
      </c>
      <c r="G2" s="14" t="s">
        <v>339</v>
      </c>
      <c r="H2" s="21"/>
    </row>
    <row r="3" spans="1:7" ht="12">
      <c r="A3" s="18" t="str">
        <f>Detail!A9</f>
        <v>Total for FY 1998</v>
      </c>
      <c r="B3" s="27">
        <f>COUNTA(Detail!A4:A8)</f>
        <v>5</v>
      </c>
      <c r="C3" s="166">
        <f>Detail!I9</f>
        <v>6575201</v>
      </c>
      <c r="D3" s="159">
        <f>Detail!J9</f>
        <v>14990629</v>
      </c>
      <c r="E3" s="159">
        <f>Detail!L9</f>
        <v>17162375</v>
      </c>
      <c r="F3" s="22">
        <f>Detail!M9</f>
        <v>60931</v>
      </c>
      <c r="G3" s="23">
        <f>Detail!O9</f>
        <v>783240</v>
      </c>
    </row>
    <row r="4" spans="1:7" ht="12">
      <c r="A4" s="18" t="str">
        <f>Detail!A26</f>
        <v>Total for FY 1999</v>
      </c>
      <c r="B4" s="28">
        <f>COUNTA(Detail!A11:A25)</f>
        <v>15</v>
      </c>
      <c r="C4" s="164">
        <f>Detail!I26</f>
        <v>40950583</v>
      </c>
      <c r="D4" s="167">
        <f>Detail!J26</f>
        <v>93441996</v>
      </c>
      <c r="E4" s="167">
        <f>Detail!L26</f>
        <v>94265528</v>
      </c>
      <c r="F4" s="24">
        <f>Detail!M26</f>
        <v>340539</v>
      </c>
      <c r="G4" s="23">
        <f>Detail!O26</f>
        <v>5660293</v>
      </c>
    </row>
    <row r="5" spans="1:7" ht="12">
      <c r="A5" s="18" t="str">
        <f>Detail!A48</f>
        <v>Total for FY 2000</v>
      </c>
      <c r="B5" s="28">
        <f>COUNTA(Detail!A28:A47)</f>
        <v>20</v>
      </c>
      <c r="C5" s="164">
        <f>Detail!I48</f>
        <v>62161736</v>
      </c>
      <c r="D5" s="167">
        <f>Detail!J48</f>
        <v>130641996</v>
      </c>
      <c r="E5" s="167">
        <f>Detail!L48</f>
        <v>131703866</v>
      </c>
      <c r="F5" s="24">
        <f>Detail!M48</f>
        <v>609730</v>
      </c>
      <c r="G5" s="23">
        <f>Detail!O48</f>
        <v>9510029</v>
      </c>
    </row>
    <row r="6" spans="1:7" ht="12">
      <c r="A6" s="18" t="s">
        <v>322</v>
      </c>
      <c r="B6" s="28">
        <f>COUNTA(Detail!A50:A80)</f>
        <v>31</v>
      </c>
      <c r="C6" s="164">
        <f>Detail!I81</f>
        <v>126376566</v>
      </c>
      <c r="D6" s="167">
        <f>Detail!J81</f>
        <v>259078354</v>
      </c>
      <c r="E6" s="167">
        <f>Detail!L81</f>
        <v>273213735</v>
      </c>
      <c r="F6" s="24">
        <f>Detail!M81</f>
        <v>869148</v>
      </c>
      <c r="G6" s="23">
        <f>Detail!O81</f>
        <v>13374390</v>
      </c>
    </row>
    <row r="7" spans="1:7" ht="12">
      <c r="A7" s="18" t="s">
        <v>765</v>
      </c>
      <c r="B7" s="28">
        <f>COUNTA(Detail!A83:A101)</f>
        <v>19</v>
      </c>
      <c r="C7" s="164">
        <f>Detail!I102</f>
        <v>112866816</v>
      </c>
      <c r="D7" s="167">
        <f>Detail!J102</f>
        <v>337364927</v>
      </c>
      <c r="E7" s="167">
        <f>Detail!L102</f>
        <v>340061131</v>
      </c>
      <c r="F7" s="24">
        <f>Detail!M102</f>
        <v>1032973</v>
      </c>
      <c r="G7" s="23">
        <f>Detail!O102</f>
        <v>21194077</v>
      </c>
    </row>
    <row r="8" spans="1:7" ht="12">
      <c r="A8" s="18" t="str">
        <f>Detail!A143</f>
        <v>Total for FY 2003</v>
      </c>
      <c r="B8" s="28">
        <f>COUNTA(Detail!A104:A142)</f>
        <v>39</v>
      </c>
      <c r="C8" s="164">
        <f>Detail!I143</f>
        <v>260867190</v>
      </c>
      <c r="D8" s="167">
        <f>Detail!J143</f>
        <v>531558407</v>
      </c>
      <c r="E8" s="167">
        <f>Detail!L143</f>
        <v>541848764</v>
      </c>
      <c r="F8" s="24">
        <f>Detail!M143</f>
        <v>2543263</v>
      </c>
      <c r="G8" s="23">
        <f>Detail!O143</f>
        <v>35515859</v>
      </c>
    </row>
    <row r="9" spans="1:7" ht="12">
      <c r="A9" s="18" t="s">
        <v>766</v>
      </c>
      <c r="B9" s="28">
        <f>COUNTA(Detail!A145:A150)</f>
        <v>6</v>
      </c>
      <c r="C9" s="164">
        <f>Detail!I151</f>
        <v>28366270</v>
      </c>
      <c r="D9" s="167">
        <f>Detail!J151</f>
        <v>63938167</v>
      </c>
      <c r="E9" s="167">
        <f>Detail!L151</f>
        <v>66492625</v>
      </c>
      <c r="F9" s="24">
        <f>Detail!M151</f>
        <v>310836</v>
      </c>
      <c r="G9" s="23">
        <f>Detail!O151</f>
        <v>5496755</v>
      </c>
    </row>
    <row r="10" spans="1:7" ht="12">
      <c r="A10" s="18" t="s">
        <v>767</v>
      </c>
      <c r="B10" s="28">
        <f>COUNTA(Detail!A153:A161)</f>
        <v>9</v>
      </c>
      <c r="C10" s="164">
        <f>Detail!I162</f>
        <v>75391097</v>
      </c>
      <c r="D10" s="167">
        <f>Detail!J162</f>
        <v>201013095</v>
      </c>
      <c r="E10" s="167">
        <f>Detail!L162</f>
        <v>201465006</v>
      </c>
      <c r="F10" s="24">
        <f>Detail!M162</f>
        <v>1398118</v>
      </c>
      <c r="G10" s="23">
        <f>Detail!O162</f>
        <v>30787712</v>
      </c>
    </row>
    <row r="11" spans="1:7" ht="12">
      <c r="A11" s="18" t="s">
        <v>768</v>
      </c>
      <c r="B11" s="28">
        <f>COUNTA(Detail!A164:A185)</f>
        <v>22</v>
      </c>
      <c r="C11" s="164">
        <f>Detail!I186</f>
        <v>163960554</v>
      </c>
      <c r="D11" s="164">
        <f>Detail!J186</f>
        <v>404786831</v>
      </c>
      <c r="E11" s="164">
        <f>Detail!L186</f>
        <v>410192500</v>
      </c>
      <c r="F11" s="25">
        <f>Detail!M186</f>
        <v>1233397</v>
      </c>
      <c r="G11" s="26">
        <f>Detail!O186</f>
        <v>22143688</v>
      </c>
    </row>
    <row r="12" spans="1:7" ht="12">
      <c r="A12" s="18" t="s">
        <v>817</v>
      </c>
      <c r="B12" s="30">
        <f>COUNTA(Detail!A188:A202)</f>
        <v>15</v>
      </c>
      <c r="C12" s="162">
        <f>Detail!I203</f>
        <v>149177735</v>
      </c>
      <c r="D12" s="162">
        <f>Detail!J203</f>
        <v>366600406</v>
      </c>
      <c r="E12" s="167">
        <f>Detail!L203</f>
        <v>371703394</v>
      </c>
      <c r="F12" s="25">
        <f>Detail!M203</f>
        <v>957303</v>
      </c>
      <c r="G12" s="26">
        <f>Detail!O203</f>
        <v>16206513</v>
      </c>
    </row>
    <row r="13" spans="1:7" ht="12">
      <c r="A13" s="18" t="s">
        <v>27</v>
      </c>
      <c r="B13" s="30">
        <f>COUNTA(Detail!A205:A225)</f>
        <v>21</v>
      </c>
      <c r="C13" s="162">
        <f>Detail!I226</f>
        <v>293469669</v>
      </c>
      <c r="D13" s="162">
        <f>Detail!J226</f>
        <v>734130687</v>
      </c>
      <c r="E13" s="167">
        <f>Detail!L226</f>
        <v>756653562</v>
      </c>
      <c r="F13" s="25">
        <f>Detail!M226</f>
        <v>1805188</v>
      </c>
      <c r="G13" s="26">
        <f>Detail!O226</f>
        <v>34187748</v>
      </c>
    </row>
    <row r="14" spans="1:7" ht="12">
      <c r="A14" s="18" t="s">
        <v>80</v>
      </c>
      <c r="B14" s="28">
        <f>COUNTA(Detail!A228:A250)</f>
        <v>23</v>
      </c>
      <c r="C14" s="158">
        <f>Detail!I251</f>
        <v>397338861</v>
      </c>
      <c r="D14" s="169">
        <f>Detail!J251</f>
        <v>1331589161</v>
      </c>
      <c r="E14" s="169">
        <f>Detail!L251</f>
        <v>1493828946</v>
      </c>
      <c r="F14" s="38">
        <f>Detail!M251</f>
        <v>4681992</v>
      </c>
      <c r="G14" s="51">
        <f>Detail!O251</f>
        <v>86523921</v>
      </c>
    </row>
    <row r="15" spans="1:7" ht="12">
      <c r="A15" s="18" t="s">
        <v>775</v>
      </c>
      <c r="B15" s="28">
        <f>COUNTA(Detail!A253:A289)</f>
        <v>37</v>
      </c>
      <c r="C15" s="158">
        <f>Detail!I290</f>
        <v>528378174</v>
      </c>
      <c r="D15" s="158">
        <f>Detail!J290</f>
        <v>1143420524</v>
      </c>
      <c r="E15" s="158">
        <f>Detail!L290</f>
        <v>1162276810</v>
      </c>
      <c r="F15" s="53">
        <f>Detail!M290</f>
        <v>2598197</v>
      </c>
      <c r="G15" s="55">
        <f>Detail!O290</f>
        <v>42882708</v>
      </c>
    </row>
    <row r="16" spans="1:7" ht="12">
      <c r="A16" s="54" t="str">
        <f>LEFT('[1]Detail'!A307,17)</f>
        <v>Total for FY 2011</v>
      </c>
      <c r="B16" s="28">
        <f>COUNTA(Detail!A292:A298)</f>
        <v>7</v>
      </c>
      <c r="C16" s="158">
        <f>Detail!I299</f>
        <v>252650259</v>
      </c>
      <c r="D16" s="158">
        <f>Detail!J299</f>
        <v>916119421</v>
      </c>
      <c r="E16" s="158">
        <f>Detail!L299</f>
        <v>916419640</v>
      </c>
      <c r="F16" s="53">
        <f>Detail!M299</f>
        <v>418087</v>
      </c>
      <c r="G16" s="55">
        <f>Detail!O299</f>
        <v>7952004</v>
      </c>
    </row>
    <row r="17" spans="1:7" ht="12">
      <c r="A17" s="18" t="s">
        <v>851</v>
      </c>
      <c r="B17" s="65">
        <v>9</v>
      </c>
      <c r="C17" s="160">
        <f>Detail!I310</f>
        <v>182449202</v>
      </c>
      <c r="D17" s="161">
        <f>Detail!J310</f>
        <v>336884591.5313879</v>
      </c>
      <c r="E17" s="161">
        <f>Detail!L310</f>
        <v>340520941.51072097</v>
      </c>
      <c r="F17" s="116">
        <f>Detail!M310</f>
        <v>768505</v>
      </c>
      <c r="G17" s="115">
        <f>Detail!O310</f>
        <v>14757644</v>
      </c>
    </row>
    <row r="18" spans="1:7" ht="12">
      <c r="A18" s="18" t="s">
        <v>934</v>
      </c>
      <c r="B18" s="65">
        <v>22</v>
      </c>
      <c r="C18" s="160">
        <f>Detail!I334</f>
        <v>278140200</v>
      </c>
      <c r="D18" s="168">
        <f>Detail!J334</f>
        <v>492371869.09857744</v>
      </c>
      <c r="E18" s="168">
        <f>Detail!L334</f>
        <v>504714514.17169404</v>
      </c>
      <c r="F18" s="38">
        <f>Detail!M334</f>
        <v>1240130</v>
      </c>
      <c r="G18" s="115">
        <f>Detail!O334</f>
        <v>18569274</v>
      </c>
    </row>
    <row r="19" spans="1:7" ht="12">
      <c r="A19" s="18" t="s">
        <v>961</v>
      </c>
      <c r="B19" s="65">
        <v>5</v>
      </c>
      <c r="C19" s="160">
        <f>Detail!I341</f>
        <v>127215905</v>
      </c>
      <c r="D19" s="165">
        <f>Detail!J341</f>
        <v>234313182</v>
      </c>
      <c r="E19" s="160">
        <f>Detail!L341</f>
        <v>239228572</v>
      </c>
      <c r="F19" s="173">
        <f>Detail!M341</f>
        <v>282696</v>
      </c>
      <c r="G19" s="172">
        <f>Detail!O341</f>
        <v>5627774</v>
      </c>
    </row>
    <row r="20" spans="1:7" s="20" customFormat="1" ht="12.75" thickBot="1">
      <c r="A20" s="19" t="s">
        <v>329</v>
      </c>
      <c r="B20" s="29">
        <f>SUM(B3:B18)</f>
        <v>300</v>
      </c>
      <c r="C20" s="66">
        <f>SUM(C3:C19)</f>
        <v>3086336018</v>
      </c>
      <c r="D20" s="66">
        <f>SUM(D3:D19)</f>
        <v>7592244243.629966</v>
      </c>
      <c r="E20" s="66">
        <f>SUM(E3:E19)</f>
        <v>7861751909.682415</v>
      </c>
      <c r="F20" s="67">
        <f>SUM(F3:F19)</f>
        <v>21151033</v>
      </c>
      <c r="G20" s="68">
        <f>SUM(G3:G19)</f>
        <v>371173629</v>
      </c>
    </row>
    <row r="22" spans="2:3" ht="12">
      <c r="B22" s="41"/>
      <c r="C22" s="42"/>
    </row>
    <row r="23" spans="3:10" ht="12">
      <c r="C23" s="39"/>
      <c r="D23" s="44"/>
      <c r="E23" s="39"/>
      <c r="F23" s="44"/>
      <c r="G23" s="40"/>
      <c r="J23" s="43"/>
    </row>
    <row r="26" ht="12">
      <c r="E26" s="59"/>
    </row>
  </sheetData>
  <sheetProtection/>
  <mergeCells count="1">
    <mergeCell ref="A1:G1"/>
  </mergeCells>
  <printOptions gridLines="1"/>
  <pageMargins left="0.75" right="0.25" top="0.5" bottom="0.75" header="0" footer="0.25"/>
  <pageSetup horizontalDpi="600" verticalDpi="600" orientation="landscape"/>
  <headerFooter alignWithMargins="0">
    <oddFooter>&amp;LData Collected As Of 8/2/2013&amp;RPage &amp;P of &amp;N</oddFooter>
  </headerFooter>
</worksheet>
</file>

<file path=xl/worksheets/sheet2.xml><?xml version="1.0" encoding="utf-8"?>
<worksheet xmlns="http://schemas.openxmlformats.org/spreadsheetml/2006/main" xmlns:r="http://schemas.openxmlformats.org/officeDocument/2006/relationships">
  <dimension ref="A1:R358"/>
  <sheetViews>
    <sheetView zoomScaleSheetLayoutView="100" workbookViewId="0" topLeftCell="A1">
      <pane ySplit="2" topLeftCell="BM339" activePane="bottomLeft" state="frozen"/>
      <selection pane="topLeft" activeCell="A1" sqref="A1"/>
      <selection pane="bottomLeft" activeCell="J348" sqref="J348"/>
    </sheetView>
  </sheetViews>
  <sheetFormatPr defaultColWidth="8.8515625" defaultRowHeight="12.75"/>
  <cols>
    <col min="1" max="1" width="8.7109375" style="0" customWidth="1"/>
    <col min="2" max="2" width="12.7109375" style="0" customWidth="1"/>
    <col min="3" max="3" width="15.7109375" style="0" customWidth="1"/>
    <col min="4" max="4" width="8.8515625" style="0" customWidth="1"/>
    <col min="5" max="5" width="5.7109375" style="0" customWidth="1"/>
    <col min="6" max="6" width="10.28125" style="0" customWidth="1"/>
    <col min="7" max="7" width="13.421875" style="0" customWidth="1"/>
    <col min="8" max="8" width="19.8515625" style="0" customWidth="1"/>
    <col min="9" max="9" width="17.140625" style="0" customWidth="1"/>
    <col min="10" max="10" width="17.8515625" style="0" customWidth="1"/>
    <col min="11" max="11" width="11.28125" style="0" customWidth="1"/>
    <col min="12" max="12" width="15.28125" style="0" customWidth="1"/>
    <col min="13" max="13" width="12.28125" style="0" customWidth="1"/>
    <col min="14" max="14" width="11.28125" style="0" customWidth="1"/>
    <col min="15" max="15" width="11.421875" style="0" customWidth="1"/>
    <col min="16" max="16" width="16.140625" style="0" customWidth="1"/>
    <col min="17" max="17" width="26.28125" style="0" customWidth="1"/>
  </cols>
  <sheetData>
    <row r="1" spans="1:15" ht="39" customHeight="1" thickBot="1">
      <c r="A1" s="174" t="s">
        <v>852</v>
      </c>
      <c r="B1" s="175"/>
      <c r="C1" s="175"/>
      <c r="D1" s="175"/>
      <c r="E1" s="175"/>
      <c r="F1" s="175"/>
      <c r="G1" s="175"/>
      <c r="H1" s="175"/>
      <c r="I1" s="175"/>
      <c r="J1" s="175"/>
      <c r="K1" s="175"/>
      <c r="L1" s="175"/>
      <c r="M1" s="175"/>
      <c r="N1" s="175"/>
      <c r="O1" s="175"/>
    </row>
    <row r="2" spans="1:15" ht="49.5" customHeight="1">
      <c r="A2" s="13" t="s">
        <v>330</v>
      </c>
      <c r="B2" s="1" t="s">
        <v>331</v>
      </c>
      <c r="C2" s="1" t="s">
        <v>332</v>
      </c>
      <c r="D2" s="1" t="s">
        <v>333</v>
      </c>
      <c r="E2" s="1" t="s">
        <v>334</v>
      </c>
      <c r="F2" s="1" t="s">
        <v>335</v>
      </c>
      <c r="G2" s="1" t="s">
        <v>336</v>
      </c>
      <c r="H2" s="2" t="s">
        <v>341</v>
      </c>
      <c r="I2" s="2" t="s">
        <v>342</v>
      </c>
      <c r="J2" s="2" t="s">
        <v>343</v>
      </c>
      <c r="K2" s="2" t="s">
        <v>340</v>
      </c>
      <c r="L2" s="2" t="s">
        <v>344</v>
      </c>
      <c r="M2" s="2" t="s">
        <v>337</v>
      </c>
      <c r="N2" s="2" t="s">
        <v>338</v>
      </c>
      <c r="O2" s="14" t="s">
        <v>339</v>
      </c>
    </row>
    <row r="3" spans="1:15" ht="24.75" customHeight="1">
      <c r="A3" s="190" t="s">
        <v>315</v>
      </c>
      <c r="B3" s="191"/>
      <c r="C3" s="191"/>
      <c r="D3" s="191"/>
      <c r="E3" s="191"/>
      <c r="F3" s="191"/>
      <c r="G3" s="191"/>
      <c r="H3" s="191"/>
      <c r="I3" s="191"/>
      <c r="J3" s="191"/>
      <c r="K3" s="191"/>
      <c r="L3" s="191"/>
      <c r="M3" s="191"/>
      <c r="N3" s="191"/>
      <c r="O3" s="192"/>
    </row>
    <row r="4" spans="1:15" ht="79.5">
      <c r="A4" s="81">
        <v>27</v>
      </c>
      <c r="B4" s="79" t="s">
        <v>345</v>
      </c>
      <c r="C4" s="79" t="s">
        <v>346</v>
      </c>
      <c r="D4" s="79" t="s">
        <v>347</v>
      </c>
      <c r="E4" s="80" t="s">
        <v>348</v>
      </c>
      <c r="F4" s="79" t="s">
        <v>349</v>
      </c>
      <c r="G4" s="79" t="s">
        <v>350</v>
      </c>
      <c r="H4" s="79" t="s">
        <v>709</v>
      </c>
      <c r="I4" s="12">
        <v>921372</v>
      </c>
      <c r="J4" s="12">
        <v>1528271</v>
      </c>
      <c r="K4" s="5">
        <v>35954</v>
      </c>
      <c r="L4" s="12">
        <v>1558568</v>
      </c>
      <c r="M4" s="6">
        <v>20489</v>
      </c>
      <c r="N4" s="6">
        <v>7</v>
      </c>
      <c r="O4" s="15">
        <v>143423</v>
      </c>
    </row>
    <row r="5" spans="1:15" ht="30">
      <c r="A5" s="81">
        <v>30</v>
      </c>
      <c r="B5" s="79" t="s">
        <v>351</v>
      </c>
      <c r="C5" s="79" t="s">
        <v>352</v>
      </c>
      <c r="D5" s="79" t="s">
        <v>353</v>
      </c>
      <c r="E5" s="80" t="s">
        <v>354</v>
      </c>
      <c r="F5" s="79" t="s">
        <v>349</v>
      </c>
      <c r="G5" s="79" t="s">
        <v>355</v>
      </c>
      <c r="H5" s="79" t="s">
        <v>710</v>
      </c>
      <c r="I5" s="12">
        <v>332310</v>
      </c>
      <c r="J5" s="12">
        <v>740142</v>
      </c>
      <c r="K5" s="5">
        <v>36005</v>
      </c>
      <c r="L5" s="12">
        <v>782951</v>
      </c>
      <c r="M5" s="6">
        <v>4184</v>
      </c>
      <c r="N5" s="6">
        <v>14</v>
      </c>
      <c r="O5" s="15">
        <v>58576</v>
      </c>
    </row>
    <row r="6" spans="1:15" ht="30">
      <c r="A6" s="81">
        <v>17</v>
      </c>
      <c r="B6" s="79" t="s">
        <v>351</v>
      </c>
      <c r="C6" s="79" t="s">
        <v>356</v>
      </c>
      <c r="D6" s="79" t="s">
        <v>357</v>
      </c>
      <c r="E6" s="80" t="s">
        <v>354</v>
      </c>
      <c r="F6" s="79" t="s">
        <v>349</v>
      </c>
      <c r="G6" s="79" t="s">
        <v>358</v>
      </c>
      <c r="H6" s="79" t="s">
        <v>711</v>
      </c>
      <c r="I6" s="12">
        <v>493541</v>
      </c>
      <c r="J6" s="12">
        <v>1064094</v>
      </c>
      <c r="K6" s="5">
        <v>36061</v>
      </c>
      <c r="L6" s="12">
        <v>1358200</v>
      </c>
      <c r="M6" s="6">
        <v>7995</v>
      </c>
      <c r="N6" s="6">
        <v>12</v>
      </c>
      <c r="O6" s="15">
        <v>95940</v>
      </c>
    </row>
    <row r="7" spans="1:15" ht="49.5">
      <c r="A7" s="81">
        <v>1</v>
      </c>
      <c r="B7" s="79" t="s">
        <v>853</v>
      </c>
      <c r="C7" s="79" t="s">
        <v>359</v>
      </c>
      <c r="D7" s="79" t="s">
        <v>360</v>
      </c>
      <c r="E7" s="80" t="s">
        <v>361</v>
      </c>
      <c r="F7" s="79" t="s">
        <v>349</v>
      </c>
      <c r="G7" s="79" t="s">
        <v>362</v>
      </c>
      <c r="H7" s="79" t="s">
        <v>712</v>
      </c>
      <c r="I7" s="12">
        <v>399312</v>
      </c>
      <c r="J7" s="12">
        <v>705445</v>
      </c>
      <c r="K7" s="5">
        <v>36066</v>
      </c>
      <c r="L7" s="12">
        <v>722962</v>
      </c>
      <c r="M7" s="6">
        <v>5744</v>
      </c>
      <c r="N7" s="6">
        <v>10</v>
      </c>
      <c r="O7" s="15">
        <v>57440</v>
      </c>
    </row>
    <row r="8" spans="1:15" ht="69.75">
      <c r="A8" s="81">
        <v>33</v>
      </c>
      <c r="B8" s="79" t="s">
        <v>351</v>
      </c>
      <c r="C8" s="79" t="s">
        <v>363</v>
      </c>
      <c r="D8" s="79" t="s">
        <v>364</v>
      </c>
      <c r="E8" s="80" t="s">
        <v>365</v>
      </c>
      <c r="F8" s="79" t="s">
        <v>349</v>
      </c>
      <c r="G8" s="79" t="s">
        <v>366</v>
      </c>
      <c r="H8" s="79" t="s">
        <v>713</v>
      </c>
      <c r="I8" s="12">
        <v>4428666</v>
      </c>
      <c r="J8" s="12">
        <v>10952677</v>
      </c>
      <c r="K8" s="5">
        <v>36066</v>
      </c>
      <c r="L8" s="12">
        <v>12739694</v>
      </c>
      <c r="M8" s="6">
        <v>22519</v>
      </c>
      <c r="N8" s="6">
        <v>19</v>
      </c>
      <c r="O8" s="15">
        <v>427861</v>
      </c>
    </row>
    <row r="9" spans="1:15" ht="24.75" customHeight="1">
      <c r="A9" s="176" t="s">
        <v>316</v>
      </c>
      <c r="B9" s="177"/>
      <c r="C9" s="177"/>
      <c r="D9" s="177"/>
      <c r="E9" s="177"/>
      <c r="F9" s="177"/>
      <c r="G9" s="177"/>
      <c r="H9" s="177"/>
      <c r="I9" s="3">
        <f>SUM(I4:I8)</f>
        <v>6575201</v>
      </c>
      <c r="J9" s="3">
        <f>SUM(J4:J8)</f>
        <v>14990629</v>
      </c>
      <c r="K9" s="7"/>
      <c r="L9" s="3">
        <f>SUM(L4:L8)</f>
        <v>17162375</v>
      </c>
      <c r="M9" s="4">
        <f>SUM(M4:M8)</f>
        <v>60931</v>
      </c>
      <c r="N9" s="8"/>
      <c r="O9" s="16">
        <f>SUM(O4:O8)</f>
        <v>783240</v>
      </c>
    </row>
    <row r="10" spans="1:15" ht="24.75" customHeight="1">
      <c r="A10" s="178" t="s">
        <v>317</v>
      </c>
      <c r="B10" s="179"/>
      <c r="C10" s="179"/>
      <c r="D10" s="179"/>
      <c r="E10" s="179"/>
      <c r="F10" s="179"/>
      <c r="G10" s="179"/>
      <c r="H10" s="179"/>
      <c r="I10" s="179"/>
      <c r="J10" s="179"/>
      <c r="K10" s="179"/>
      <c r="L10" s="179"/>
      <c r="M10" s="179"/>
      <c r="N10" s="179"/>
      <c r="O10" s="180"/>
    </row>
    <row r="11" spans="1:15" ht="49.5">
      <c r="A11" s="81">
        <v>31</v>
      </c>
      <c r="B11" s="79" t="s">
        <v>367</v>
      </c>
      <c r="C11" s="79" t="s">
        <v>368</v>
      </c>
      <c r="D11" s="79" t="s">
        <v>369</v>
      </c>
      <c r="E11" s="80" t="s">
        <v>361</v>
      </c>
      <c r="F11" s="79" t="s">
        <v>349</v>
      </c>
      <c r="G11" s="79" t="s">
        <v>366</v>
      </c>
      <c r="H11" s="79" t="s">
        <v>714</v>
      </c>
      <c r="I11" s="12">
        <v>453079</v>
      </c>
      <c r="J11" s="12">
        <v>632791</v>
      </c>
      <c r="K11" s="5">
        <v>36152</v>
      </c>
      <c r="L11" s="12">
        <v>704792</v>
      </c>
      <c r="M11" s="6">
        <v>4788</v>
      </c>
      <c r="N11" s="6">
        <v>10</v>
      </c>
      <c r="O11" s="15">
        <v>47880</v>
      </c>
    </row>
    <row r="12" spans="1:15" ht="79.5">
      <c r="A12" s="81">
        <v>115</v>
      </c>
      <c r="B12" s="79" t="s">
        <v>853</v>
      </c>
      <c r="C12" s="79" t="s">
        <v>370</v>
      </c>
      <c r="D12" s="79" t="s">
        <v>371</v>
      </c>
      <c r="E12" s="80" t="s">
        <v>372</v>
      </c>
      <c r="F12" s="79" t="s">
        <v>373</v>
      </c>
      <c r="G12" s="79" t="s">
        <v>374</v>
      </c>
      <c r="H12" s="79" t="s">
        <v>715</v>
      </c>
      <c r="I12" s="12">
        <v>17696374</v>
      </c>
      <c r="J12" s="12">
        <v>42709006</v>
      </c>
      <c r="K12" s="5">
        <v>36192</v>
      </c>
      <c r="L12" s="12">
        <v>42709006</v>
      </c>
      <c r="M12" s="6">
        <v>125083</v>
      </c>
      <c r="N12" s="6">
        <v>22</v>
      </c>
      <c r="O12" s="15">
        <v>2751826</v>
      </c>
    </row>
    <row r="13" spans="1:15" ht="30">
      <c r="A13" s="81">
        <v>29</v>
      </c>
      <c r="B13" s="79" t="s">
        <v>853</v>
      </c>
      <c r="C13" s="79" t="s">
        <v>375</v>
      </c>
      <c r="D13" s="79" t="s">
        <v>376</v>
      </c>
      <c r="E13" s="80" t="s">
        <v>365</v>
      </c>
      <c r="F13" s="79" t="s">
        <v>349</v>
      </c>
      <c r="G13" s="79" t="s">
        <v>350</v>
      </c>
      <c r="H13" s="79" t="s">
        <v>716</v>
      </c>
      <c r="I13" s="12">
        <v>1012957</v>
      </c>
      <c r="J13" s="12">
        <v>1570269</v>
      </c>
      <c r="K13" s="5">
        <v>36269</v>
      </c>
      <c r="L13" s="12">
        <v>1570279</v>
      </c>
      <c r="M13" s="6">
        <v>7409</v>
      </c>
      <c r="N13" s="6">
        <v>10</v>
      </c>
      <c r="O13" s="15">
        <v>74090</v>
      </c>
    </row>
    <row r="14" spans="1:15" ht="79.5">
      <c r="A14" s="81">
        <v>22</v>
      </c>
      <c r="B14" s="79" t="s">
        <v>367</v>
      </c>
      <c r="C14" s="79" t="s">
        <v>377</v>
      </c>
      <c r="D14" s="79" t="s">
        <v>378</v>
      </c>
      <c r="E14" s="80" t="s">
        <v>365</v>
      </c>
      <c r="F14" s="79" t="s">
        <v>349</v>
      </c>
      <c r="G14" s="79" t="s">
        <v>379</v>
      </c>
      <c r="H14" s="79" t="s">
        <v>717</v>
      </c>
      <c r="I14" s="12">
        <v>584535</v>
      </c>
      <c r="J14" s="12">
        <v>1140851</v>
      </c>
      <c r="K14" s="5">
        <v>36279</v>
      </c>
      <c r="L14" s="12">
        <v>1141551</v>
      </c>
      <c r="M14" s="6">
        <v>2559</v>
      </c>
      <c r="N14" s="6">
        <v>14</v>
      </c>
      <c r="O14" s="15">
        <v>35826</v>
      </c>
    </row>
    <row r="15" spans="1:15" ht="60">
      <c r="A15" s="81">
        <v>119</v>
      </c>
      <c r="B15" s="79" t="s">
        <v>345</v>
      </c>
      <c r="C15" s="79" t="s">
        <v>380</v>
      </c>
      <c r="D15" s="79" t="s">
        <v>381</v>
      </c>
      <c r="E15" s="80" t="s">
        <v>382</v>
      </c>
      <c r="F15" s="79" t="s">
        <v>373</v>
      </c>
      <c r="G15" s="79" t="s">
        <v>366</v>
      </c>
      <c r="H15" s="79" t="s">
        <v>718</v>
      </c>
      <c r="I15" s="12">
        <v>755857</v>
      </c>
      <c r="J15" s="12">
        <v>1743317</v>
      </c>
      <c r="K15" s="5">
        <v>36308</v>
      </c>
      <c r="L15" s="12">
        <v>1745497</v>
      </c>
      <c r="M15" s="6">
        <v>9061</v>
      </c>
      <c r="N15" s="6">
        <v>20</v>
      </c>
      <c r="O15" s="15">
        <v>181220</v>
      </c>
    </row>
    <row r="16" spans="1:15" ht="90">
      <c r="A16" s="81">
        <v>2</v>
      </c>
      <c r="B16" s="79" t="s">
        <v>854</v>
      </c>
      <c r="C16" s="79" t="s">
        <v>383</v>
      </c>
      <c r="D16" s="79" t="s">
        <v>384</v>
      </c>
      <c r="E16" s="80" t="s">
        <v>365</v>
      </c>
      <c r="F16" s="79" t="s">
        <v>349</v>
      </c>
      <c r="G16" s="79" t="s">
        <v>385</v>
      </c>
      <c r="H16" s="79" t="s">
        <v>719</v>
      </c>
      <c r="I16" s="12">
        <v>2142880</v>
      </c>
      <c r="J16" s="12">
        <v>3406856</v>
      </c>
      <c r="K16" s="5">
        <v>36332</v>
      </c>
      <c r="L16" s="12">
        <v>3444397</v>
      </c>
      <c r="M16" s="6">
        <v>39801</v>
      </c>
      <c r="N16" s="6">
        <v>9</v>
      </c>
      <c r="O16" s="15">
        <v>358209</v>
      </c>
    </row>
    <row r="17" spans="1:15" ht="69.75">
      <c r="A17" s="81">
        <v>20</v>
      </c>
      <c r="B17" s="79" t="s">
        <v>367</v>
      </c>
      <c r="C17" s="79" t="s">
        <v>386</v>
      </c>
      <c r="D17" s="79" t="s">
        <v>387</v>
      </c>
      <c r="E17" s="80" t="s">
        <v>361</v>
      </c>
      <c r="F17" s="79" t="s">
        <v>349</v>
      </c>
      <c r="G17" s="79" t="s">
        <v>388</v>
      </c>
      <c r="H17" s="79" t="s">
        <v>720</v>
      </c>
      <c r="I17" s="12">
        <v>1629567</v>
      </c>
      <c r="J17" s="12">
        <v>3586628</v>
      </c>
      <c r="K17" s="5">
        <v>36371</v>
      </c>
      <c r="L17" s="12">
        <v>3588828</v>
      </c>
      <c r="M17" s="6">
        <v>4669</v>
      </c>
      <c r="N17" s="6">
        <v>22</v>
      </c>
      <c r="O17" s="15">
        <v>102718</v>
      </c>
    </row>
    <row r="18" spans="1:15" ht="39.75">
      <c r="A18" s="81">
        <v>28</v>
      </c>
      <c r="B18" s="79" t="s">
        <v>345</v>
      </c>
      <c r="C18" s="79" t="s">
        <v>389</v>
      </c>
      <c r="D18" s="79" t="s">
        <v>347</v>
      </c>
      <c r="E18" s="80" t="s">
        <v>348</v>
      </c>
      <c r="F18" s="79" t="s">
        <v>349</v>
      </c>
      <c r="G18" s="79" t="s">
        <v>350</v>
      </c>
      <c r="H18" s="79" t="s">
        <v>721</v>
      </c>
      <c r="I18" s="12">
        <v>3746850</v>
      </c>
      <c r="J18" s="12">
        <v>5821923</v>
      </c>
      <c r="K18" s="5">
        <v>36371</v>
      </c>
      <c r="L18" s="12">
        <v>5830331</v>
      </c>
      <c r="M18" s="6">
        <v>30983</v>
      </c>
      <c r="N18" s="6">
        <v>9</v>
      </c>
      <c r="O18" s="15">
        <v>278847</v>
      </c>
    </row>
    <row r="19" spans="1:15" ht="49.5">
      <c r="A19" s="81">
        <v>114</v>
      </c>
      <c r="B19" s="79" t="s">
        <v>853</v>
      </c>
      <c r="C19" s="79" t="s">
        <v>390</v>
      </c>
      <c r="D19" s="79" t="s">
        <v>391</v>
      </c>
      <c r="E19" s="80" t="s">
        <v>396</v>
      </c>
      <c r="F19" s="79" t="s">
        <v>373</v>
      </c>
      <c r="G19" s="79" t="s">
        <v>855</v>
      </c>
      <c r="H19" s="79" t="s">
        <v>734</v>
      </c>
      <c r="I19" s="12">
        <v>266431</v>
      </c>
      <c r="J19" s="12">
        <v>466866</v>
      </c>
      <c r="K19" s="5">
        <v>36372</v>
      </c>
      <c r="L19" s="12">
        <v>466879</v>
      </c>
      <c r="M19" s="6">
        <v>4962</v>
      </c>
      <c r="N19" s="6">
        <v>13</v>
      </c>
      <c r="O19" s="15">
        <v>64506</v>
      </c>
    </row>
    <row r="20" spans="1:15" ht="19.5">
      <c r="A20" s="81">
        <v>80</v>
      </c>
      <c r="B20" s="79" t="s">
        <v>397</v>
      </c>
      <c r="C20" s="79" t="s">
        <v>398</v>
      </c>
      <c r="D20" s="79" t="s">
        <v>399</v>
      </c>
      <c r="E20" s="80" t="s">
        <v>400</v>
      </c>
      <c r="F20" s="79" t="s">
        <v>401</v>
      </c>
      <c r="G20" s="79" t="s">
        <v>374</v>
      </c>
      <c r="H20" s="79" t="s">
        <v>735</v>
      </c>
      <c r="I20" s="12">
        <v>1158744</v>
      </c>
      <c r="J20" s="12">
        <v>1747830</v>
      </c>
      <c r="K20" s="5">
        <v>36377</v>
      </c>
      <c r="L20" s="12">
        <v>1765271</v>
      </c>
      <c r="M20" s="6">
        <v>18617</v>
      </c>
      <c r="N20" s="6">
        <v>8</v>
      </c>
      <c r="O20" s="15">
        <v>148936</v>
      </c>
    </row>
    <row r="21" spans="1:15" ht="19.5">
      <c r="A21" s="81">
        <v>51</v>
      </c>
      <c r="B21" s="79" t="s">
        <v>397</v>
      </c>
      <c r="C21" s="79" t="s">
        <v>402</v>
      </c>
      <c r="D21" s="79" t="s">
        <v>403</v>
      </c>
      <c r="E21" s="80" t="s">
        <v>404</v>
      </c>
      <c r="F21" s="79" t="s">
        <v>405</v>
      </c>
      <c r="G21" s="79" t="s">
        <v>406</v>
      </c>
      <c r="H21" s="79" t="s">
        <v>736</v>
      </c>
      <c r="I21" s="12">
        <v>306830</v>
      </c>
      <c r="J21" s="12">
        <v>676987</v>
      </c>
      <c r="K21" s="5">
        <v>36378</v>
      </c>
      <c r="L21" s="12">
        <v>697163</v>
      </c>
      <c r="M21" s="6">
        <v>1878</v>
      </c>
      <c r="N21" s="6">
        <v>17</v>
      </c>
      <c r="O21" s="15">
        <v>31926</v>
      </c>
    </row>
    <row r="22" spans="1:15" ht="90">
      <c r="A22" s="81">
        <v>7</v>
      </c>
      <c r="B22" s="79" t="s">
        <v>345</v>
      </c>
      <c r="C22" s="79" t="s">
        <v>407</v>
      </c>
      <c r="D22" s="79" t="s">
        <v>408</v>
      </c>
      <c r="E22" s="80" t="s">
        <v>365</v>
      </c>
      <c r="F22" s="79" t="s">
        <v>349</v>
      </c>
      <c r="G22" s="79" t="s">
        <v>409</v>
      </c>
      <c r="H22" s="79" t="s">
        <v>737</v>
      </c>
      <c r="I22" s="12">
        <v>1691003</v>
      </c>
      <c r="J22" s="12">
        <v>3650885</v>
      </c>
      <c r="K22" s="5">
        <v>36384</v>
      </c>
      <c r="L22" s="12">
        <v>3652289</v>
      </c>
      <c r="M22" s="6">
        <v>22998</v>
      </c>
      <c r="N22" s="6">
        <v>13</v>
      </c>
      <c r="O22" s="15">
        <v>298974</v>
      </c>
    </row>
    <row r="23" spans="1:15" ht="90">
      <c r="A23" s="81">
        <v>64</v>
      </c>
      <c r="B23" s="79" t="s">
        <v>410</v>
      </c>
      <c r="C23" s="79" t="s">
        <v>411</v>
      </c>
      <c r="D23" s="79" t="s">
        <v>412</v>
      </c>
      <c r="E23" s="80" t="s">
        <v>413</v>
      </c>
      <c r="F23" s="79" t="s">
        <v>405</v>
      </c>
      <c r="G23" s="79" t="s">
        <v>414</v>
      </c>
      <c r="H23" s="79" t="s">
        <v>738</v>
      </c>
      <c r="I23" s="12">
        <v>1830611</v>
      </c>
      <c r="J23" s="12">
        <v>4063335</v>
      </c>
      <c r="K23" s="5">
        <v>36404</v>
      </c>
      <c r="L23" s="12">
        <v>4067100</v>
      </c>
      <c r="M23" s="6">
        <v>13857</v>
      </c>
      <c r="N23" s="6">
        <v>15</v>
      </c>
      <c r="O23" s="15">
        <v>207855</v>
      </c>
    </row>
    <row r="24" spans="1:15" ht="60">
      <c r="A24" s="81">
        <v>8</v>
      </c>
      <c r="B24" s="79" t="s">
        <v>351</v>
      </c>
      <c r="C24" s="79" t="s">
        <v>415</v>
      </c>
      <c r="D24" s="79" t="s">
        <v>739</v>
      </c>
      <c r="E24" s="80" t="s">
        <v>740</v>
      </c>
      <c r="F24" s="79" t="s">
        <v>349</v>
      </c>
      <c r="G24" s="79" t="s">
        <v>409</v>
      </c>
      <c r="H24" s="79" t="s">
        <v>741</v>
      </c>
      <c r="I24" s="12">
        <v>629791</v>
      </c>
      <c r="J24" s="12">
        <v>1812995</v>
      </c>
      <c r="K24" s="5">
        <v>36406</v>
      </c>
      <c r="L24" s="12">
        <v>1874423</v>
      </c>
      <c r="M24" s="6">
        <v>16997</v>
      </c>
      <c r="N24" s="6">
        <v>20</v>
      </c>
      <c r="O24" s="15">
        <v>339940</v>
      </c>
    </row>
    <row r="25" spans="1:15" ht="30">
      <c r="A25" s="81">
        <v>56</v>
      </c>
      <c r="B25" s="79" t="s">
        <v>345</v>
      </c>
      <c r="C25" s="79" t="s">
        <v>416</v>
      </c>
      <c r="D25" s="79" t="s">
        <v>742</v>
      </c>
      <c r="E25" s="80" t="s">
        <v>743</v>
      </c>
      <c r="F25" s="79" t="s">
        <v>405</v>
      </c>
      <c r="G25" s="79" t="s">
        <v>358</v>
      </c>
      <c r="H25" s="79" t="s">
        <v>744</v>
      </c>
      <c r="I25" s="69">
        <v>7045074</v>
      </c>
      <c r="J25" s="69">
        <v>20411457</v>
      </c>
      <c r="K25" s="70">
        <v>36433</v>
      </c>
      <c r="L25" s="69">
        <v>21007722</v>
      </c>
      <c r="M25" s="71">
        <v>36877</v>
      </c>
      <c r="N25" s="71">
        <v>20</v>
      </c>
      <c r="O25" s="72">
        <v>737540</v>
      </c>
    </row>
    <row r="26" spans="1:15" ht="24.75" customHeight="1">
      <c r="A26" s="176" t="s">
        <v>318</v>
      </c>
      <c r="B26" s="177"/>
      <c r="C26" s="177"/>
      <c r="D26" s="177"/>
      <c r="E26" s="177"/>
      <c r="F26" s="177"/>
      <c r="G26" s="177"/>
      <c r="H26" s="177"/>
      <c r="I26" s="3">
        <f>SUM(I11:I25)</f>
        <v>40950583</v>
      </c>
      <c r="J26" s="3">
        <f>SUM(J11:J25)</f>
        <v>93441996</v>
      </c>
      <c r="K26" s="7"/>
      <c r="L26" s="3">
        <f>SUM(L11:L25)</f>
        <v>94265528</v>
      </c>
      <c r="M26" s="4">
        <f>SUM(M11:M25)</f>
        <v>340539</v>
      </c>
      <c r="N26" s="8"/>
      <c r="O26" s="16">
        <f>SUM(O11:O25)</f>
        <v>5660293</v>
      </c>
    </row>
    <row r="27" spans="1:15" ht="24.75" customHeight="1">
      <c r="A27" s="178" t="s">
        <v>319</v>
      </c>
      <c r="B27" s="179"/>
      <c r="C27" s="179"/>
      <c r="D27" s="179"/>
      <c r="E27" s="179"/>
      <c r="F27" s="179"/>
      <c r="G27" s="179"/>
      <c r="H27" s="179"/>
      <c r="I27" s="179"/>
      <c r="J27" s="179"/>
      <c r="K27" s="179"/>
      <c r="L27" s="179"/>
      <c r="M27" s="179"/>
      <c r="N27" s="179"/>
      <c r="O27" s="180"/>
    </row>
    <row r="28" spans="1:15" ht="39.75">
      <c r="A28" s="81">
        <v>24</v>
      </c>
      <c r="B28" s="79" t="s">
        <v>345</v>
      </c>
      <c r="C28" s="79" t="s">
        <v>417</v>
      </c>
      <c r="D28" s="79" t="s">
        <v>856</v>
      </c>
      <c r="E28" s="80" t="s">
        <v>745</v>
      </c>
      <c r="F28" s="79" t="s">
        <v>349</v>
      </c>
      <c r="G28" s="79" t="s">
        <v>418</v>
      </c>
      <c r="H28" s="79" t="s">
        <v>419</v>
      </c>
      <c r="I28" s="12">
        <v>205475</v>
      </c>
      <c r="J28" s="12">
        <v>322725</v>
      </c>
      <c r="K28" s="5">
        <v>36441</v>
      </c>
      <c r="L28" s="12">
        <v>358246</v>
      </c>
      <c r="M28" s="6">
        <v>1248</v>
      </c>
      <c r="N28" s="6">
        <v>11</v>
      </c>
      <c r="O28" s="15">
        <v>13728</v>
      </c>
    </row>
    <row r="29" spans="1:15" ht="109.5">
      <c r="A29" s="81">
        <v>67</v>
      </c>
      <c r="B29" s="79" t="s">
        <v>351</v>
      </c>
      <c r="C29" s="79" t="s">
        <v>420</v>
      </c>
      <c r="D29" s="79" t="s">
        <v>746</v>
      </c>
      <c r="E29" s="80" t="s">
        <v>747</v>
      </c>
      <c r="F29" s="79" t="s">
        <v>401</v>
      </c>
      <c r="G29" s="79" t="s">
        <v>421</v>
      </c>
      <c r="H29" s="79" t="s">
        <v>748</v>
      </c>
      <c r="I29" s="12">
        <v>6363685</v>
      </c>
      <c r="J29" s="12">
        <v>12764816</v>
      </c>
      <c r="K29" s="5">
        <v>36510</v>
      </c>
      <c r="L29" s="12">
        <v>12825582</v>
      </c>
      <c r="M29" s="6">
        <v>26031</v>
      </c>
      <c r="N29" s="6">
        <v>17</v>
      </c>
      <c r="O29" s="15">
        <v>442527</v>
      </c>
    </row>
    <row r="30" spans="1:15" ht="69.75">
      <c r="A30" s="81">
        <v>112</v>
      </c>
      <c r="B30" s="79" t="s">
        <v>854</v>
      </c>
      <c r="C30" s="79" t="s">
        <v>422</v>
      </c>
      <c r="D30" s="79" t="s">
        <v>423</v>
      </c>
      <c r="E30" s="80" t="s">
        <v>372</v>
      </c>
      <c r="F30" s="79" t="s">
        <v>373</v>
      </c>
      <c r="G30" s="79" t="s">
        <v>424</v>
      </c>
      <c r="H30" s="79" t="s">
        <v>756</v>
      </c>
      <c r="I30" s="12">
        <v>1483360</v>
      </c>
      <c r="J30" s="12">
        <v>3130439</v>
      </c>
      <c r="K30" s="5">
        <v>36516</v>
      </c>
      <c r="L30" s="12">
        <v>3130454</v>
      </c>
      <c r="M30" s="6">
        <v>19689</v>
      </c>
      <c r="N30" s="6">
        <v>15</v>
      </c>
      <c r="O30" s="15">
        <v>295335</v>
      </c>
    </row>
    <row r="31" spans="1:15" ht="19.5">
      <c r="A31" s="81">
        <v>3</v>
      </c>
      <c r="B31" s="79" t="s">
        <v>854</v>
      </c>
      <c r="C31" s="79" t="s">
        <v>425</v>
      </c>
      <c r="D31" s="79" t="s">
        <v>384</v>
      </c>
      <c r="E31" s="80" t="s">
        <v>365</v>
      </c>
      <c r="F31" s="79" t="s">
        <v>349</v>
      </c>
      <c r="G31" s="79" t="s">
        <v>426</v>
      </c>
      <c r="H31" s="79" t="s">
        <v>419</v>
      </c>
      <c r="I31" s="12">
        <v>1786056</v>
      </c>
      <c r="J31" s="12">
        <v>3072926</v>
      </c>
      <c r="K31" s="5">
        <v>36517</v>
      </c>
      <c r="L31" s="12">
        <v>3137983</v>
      </c>
      <c r="M31" s="6">
        <v>4632</v>
      </c>
      <c r="N31" s="6">
        <v>11</v>
      </c>
      <c r="O31" s="15">
        <v>50952</v>
      </c>
    </row>
    <row r="32" spans="1:15" ht="49.5">
      <c r="A32" s="81">
        <v>97</v>
      </c>
      <c r="B32" s="79" t="s">
        <v>345</v>
      </c>
      <c r="C32" s="79" t="s">
        <v>431</v>
      </c>
      <c r="D32" s="79" t="s">
        <v>432</v>
      </c>
      <c r="E32" s="80" t="s">
        <v>372</v>
      </c>
      <c r="F32" s="79" t="s">
        <v>373</v>
      </c>
      <c r="G32" s="79" t="s">
        <v>358</v>
      </c>
      <c r="H32" s="79" t="s">
        <v>757</v>
      </c>
      <c r="I32" s="12">
        <v>3721661</v>
      </c>
      <c r="J32" s="12">
        <v>7268215</v>
      </c>
      <c r="K32" s="5">
        <v>36523</v>
      </c>
      <c r="L32" s="12">
        <v>7278976</v>
      </c>
      <c r="M32" s="6">
        <v>15295</v>
      </c>
      <c r="N32" s="6">
        <v>19</v>
      </c>
      <c r="O32" s="15">
        <v>290605</v>
      </c>
    </row>
    <row r="33" spans="1:15" ht="90">
      <c r="A33" s="81">
        <v>120</v>
      </c>
      <c r="B33" s="79" t="s">
        <v>351</v>
      </c>
      <c r="C33" s="79" t="s">
        <v>433</v>
      </c>
      <c r="D33" s="79" t="s">
        <v>434</v>
      </c>
      <c r="E33" s="80" t="s">
        <v>435</v>
      </c>
      <c r="F33" s="79" t="s">
        <v>373</v>
      </c>
      <c r="G33" s="79" t="s">
        <v>366</v>
      </c>
      <c r="H33" s="79" t="s">
        <v>758</v>
      </c>
      <c r="I33" s="12">
        <v>4814796</v>
      </c>
      <c r="J33" s="12">
        <v>13947729</v>
      </c>
      <c r="K33" s="5">
        <v>36556</v>
      </c>
      <c r="L33" s="12">
        <v>13994273</v>
      </c>
      <c r="M33" s="6">
        <v>52386</v>
      </c>
      <c r="N33" s="6">
        <v>17</v>
      </c>
      <c r="O33" s="15">
        <v>890562</v>
      </c>
    </row>
    <row r="34" spans="1:15" ht="39.75">
      <c r="A34" s="81">
        <v>135</v>
      </c>
      <c r="B34" s="79" t="s">
        <v>345</v>
      </c>
      <c r="C34" s="79" t="s">
        <v>436</v>
      </c>
      <c r="D34" s="79" t="s">
        <v>437</v>
      </c>
      <c r="E34" s="80" t="s">
        <v>438</v>
      </c>
      <c r="F34" s="79" t="s">
        <v>465</v>
      </c>
      <c r="G34" s="79" t="s">
        <v>421</v>
      </c>
      <c r="H34" s="79" t="s">
        <v>759</v>
      </c>
      <c r="I34" s="12">
        <v>760701</v>
      </c>
      <c r="J34" s="12">
        <v>1896984</v>
      </c>
      <c r="K34" s="5">
        <v>36557</v>
      </c>
      <c r="L34" s="12">
        <v>1926962</v>
      </c>
      <c r="M34" s="6">
        <v>11187</v>
      </c>
      <c r="N34" s="6">
        <v>15</v>
      </c>
      <c r="O34" s="15">
        <v>167805</v>
      </c>
    </row>
    <row r="35" spans="1:15" ht="49.5">
      <c r="A35" s="81">
        <v>98</v>
      </c>
      <c r="B35" s="79" t="s">
        <v>853</v>
      </c>
      <c r="C35" s="79" t="s">
        <v>466</v>
      </c>
      <c r="D35" s="79" t="s">
        <v>467</v>
      </c>
      <c r="E35" s="80" t="s">
        <v>372</v>
      </c>
      <c r="F35" s="79" t="s">
        <v>373</v>
      </c>
      <c r="G35" s="79" t="s">
        <v>358</v>
      </c>
      <c r="H35" s="79" t="s">
        <v>760</v>
      </c>
      <c r="I35" s="12">
        <v>956335</v>
      </c>
      <c r="J35" s="12">
        <v>1654736</v>
      </c>
      <c r="K35" s="5">
        <v>36650</v>
      </c>
      <c r="L35" s="12">
        <v>1654750</v>
      </c>
      <c r="M35" s="6">
        <v>5733</v>
      </c>
      <c r="N35" s="6">
        <v>14</v>
      </c>
      <c r="O35" s="15">
        <v>80262</v>
      </c>
    </row>
    <row r="36" spans="1:15" ht="79.5">
      <c r="A36" s="81">
        <v>91</v>
      </c>
      <c r="B36" s="79" t="s">
        <v>345</v>
      </c>
      <c r="C36" s="79" t="s">
        <v>468</v>
      </c>
      <c r="D36" s="79" t="s">
        <v>469</v>
      </c>
      <c r="E36" s="80" t="s">
        <v>372</v>
      </c>
      <c r="F36" s="79" t="s">
        <v>373</v>
      </c>
      <c r="G36" s="79" t="s">
        <v>406</v>
      </c>
      <c r="H36" s="79" t="s">
        <v>761</v>
      </c>
      <c r="I36" s="12">
        <v>4449685</v>
      </c>
      <c r="J36" s="12">
        <v>10114499</v>
      </c>
      <c r="K36" s="5">
        <v>36678</v>
      </c>
      <c r="L36" s="12">
        <v>10400523</v>
      </c>
      <c r="M36" s="6">
        <v>86713</v>
      </c>
      <c r="N36" s="6">
        <v>17</v>
      </c>
      <c r="O36" s="15">
        <v>1474121</v>
      </c>
    </row>
    <row r="37" spans="1:15" ht="30">
      <c r="A37" s="81">
        <v>70</v>
      </c>
      <c r="B37" s="79" t="s">
        <v>857</v>
      </c>
      <c r="C37" s="79" t="s">
        <v>470</v>
      </c>
      <c r="D37" s="79" t="s">
        <v>471</v>
      </c>
      <c r="E37" s="80" t="s">
        <v>472</v>
      </c>
      <c r="F37" s="79" t="s">
        <v>401</v>
      </c>
      <c r="G37" s="79" t="s">
        <v>385</v>
      </c>
      <c r="H37" s="79" t="s">
        <v>762</v>
      </c>
      <c r="I37" s="12">
        <v>949114</v>
      </c>
      <c r="J37" s="12">
        <v>1881280</v>
      </c>
      <c r="K37" s="5">
        <v>36682</v>
      </c>
      <c r="L37" s="12">
        <v>1892878</v>
      </c>
      <c r="M37" s="6">
        <v>9328</v>
      </c>
      <c r="N37" s="6">
        <v>12</v>
      </c>
      <c r="O37" s="15">
        <v>111936</v>
      </c>
    </row>
    <row r="38" spans="1:15" ht="90">
      <c r="A38" s="81">
        <v>125</v>
      </c>
      <c r="B38" s="79" t="s">
        <v>853</v>
      </c>
      <c r="C38" s="79" t="s">
        <v>473</v>
      </c>
      <c r="D38" s="79" t="s">
        <v>474</v>
      </c>
      <c r="E38" s="80" t="s">
        <v>475</v>
      </c>
      <c r="F38" s="79" t="s">
        <v>476</v>
      </c>
      <c r="G38" s="79" t="s">
        <v>358</v>
      </c>
      <c r="H38" s="79" t="s">
        <v>763</v>
      </c>
      <c r="I38" s="12">
        <v>983215</v>
      </c>
      <c r="J38" s="12">
        <v>2262155</v>
      </c>
      <c r="K38" s="5">
        <v>36685</v>
      </c>
      <c r="L38" s="12">
        <v>2262166</v>
      </c>
      <c r="M38" s="6">
        <v>6693</v>
      </c>
      <c r="N38" s="6">
        <v>11</v>
      </c>
      <c r="O38" s="15">
        <v>73623</v>
      </c>
    </row>
    <row r="39" spans="1:15" ht="60">
      <c r="A39" s="81">
        <v>21</v>
      </c>
      <c r="B39" s="79" t="s">
        <v>854</v>
      </c>
      <c r="C39" s="79" t="s">
        <v>477</v>
      </c>
      <c r="D39" s="79" t="s">
        <v>478</v>
      </c>
      <c r="E39" s="80" t="s">
        <v>365</v>
      </c>
      <c r="F39" s="79" t="s">
        <v>349</v>
      </c>
      <c r="G39" s="79" t="s">
        <v>388</v>
      </c>
      <c r="H39" s="79" t="s">
        <v>36</v>
      </c>
      <c r="I39" s="12">
        <v>2366270</v>
      </c>
      <c r="J39" s="12">
        <v>6032176</v>
      </c>
      <c r="K39" s="5">
        <v>36706</v>
      </c>
      <c r="L39" s="12">
        <v>6084942</v>
      </c>
      <c r="M39" s="6">
        <v>10931</v>
      </c>
      <c r="N39" s="6">
        <v>20</v>
      </c>
      <c r="O39" s="15">
        <v>218620</v>
      </c>
    </row>
    <row r="40" spans="1:15" ht="79.5">
      <c r="A40" s="81">
        <v>95</v>
      </c>
      <c r="B40" s="79" t="s">
        <v>351</v>
      </c>
      <c r="C40" s="79" t="s">
        <v>479</v>
      </c>
      <c r="D40" s="79" t="s">
        <v>480</v>
      </c>
      <c r="E40" s="80" t="s">
        <v>382</v>
      </c>
      <c r="F40" s="79" t="s">
        <v>373</v>
      </c>
      <c r="G40" s="79" t="s">
        <v>358</v>
      </c>
      <c r="H40" s="79" t="s">
        <v>37</v>
      </c>
      <c r="I40" s="12">
        <v>2426454</v>
      </c>
      <c r="J40" s="12">
        <v>4226925</v>
      </c>
      <c r="K40" s="5">
        <v>36706</v>
      </c>
      <c r="L40" s="12">
        <v>4226940</v>
      </c>
      <c r="M40" s="6">
        <v>34201</v>
      </c>
      <c r="N40" s="6">
        <v>15</v>
      </c>
      <c r="O40" s="15">
        <v>513015</v>
      </c>
    </row>
    <row r="41" spans="1:15" ht="99.75">
      <c r="A41" s="81">
        <v>99</v>
      </c>
      <c r="B41" s="79" t="s">
        <v>853</v>
      </c>
      <c r="C41" s="79" t="s">
        <v>481</v>
      </c>
      <c r="D41" s="79" t="s">
        <v>482</v>
      </c>
      <c r="E41" s="80" t="s">
        <v>483</v>
      </c>
      <c r="F41" s="79" t="s">
        <v>373</v>
      </c>
      <c r="G41" s="79" t="s">
        <v>358</v>
      </c>
      <c r="H41" s="79" t="s">
        <v>38</v>
      </c>
      <c r="I41" s="12">
        <v>4120128</v>
      </c>
      <c r="J41" s="12">
        <v>4404916</v>
      </c>
      <c r="K41" s="5">
        <v>36732</v>
      </c>
      <c r="L41" s="12">
        <v>4404921</v>
      </c>
      <c r="M41" s="6">
        <v>20784</v>
      </c>
      <c r="N41" s="6">
        <v>5</v>
      </c>
      <c r="O41" s="15">
        <v>103920</v>
      </c>
    </row>
    <row r="42" spans="1:15" ht="39.75">
      <c r="A42" s="81">
        <v>26</v>
      </c>
      <c r="B42" s="79" t="s">
        <v>351</v>
      </c>
      <c r="C42" s="79" t="s">
        <v>484</v>
      </c>
      <c r="D42" s="79" t="s">
        <v>364</v>
      </c>
      <c r="E42" s="80" t="s">
        <v>365</v>
      </c>
      <c r="F42" s="79" t="s">
        <v>349</v>
      </c>
      <c r="G42" s="79" t="s">
        <v>374</v>
      </c>
      <c r="H42" s="79" t="s">
        <v>39</v>
      </c>
      <c r="I42" s="12">
        <v>1916688</v>
      </c>
      <c r="J42" s="12">
        <v>5127880</v>
      </c>
      <c r="K42" s="5">
        <v>36759</v>
      </c>
      <c r="L42" s="12">
        <v>5127899</v>
      </c>
      <c r="M42" s="6">
        <v>24134</v>
      </c>
      <c r="N42" s="6">
        <v>19</v>
      </c>
      <c r="O42" s="15">
        <v>458546</v>
      </c>
    </row>
    <row r="43" spans="1:15" ht="30">
      <c r="A43" s="81">
        <v>94</v>
      </c>
      <c r="B43" s="79" t="s">
        <v>351</v>
      </c>
      <c r="C43" s="79" t="s">
        <v>485</v>
      </c>
      <c r="D43" s="79" t="s">
        <v>486</v>
      </c>
      <c r="E43" s="80" t="s">
        <v>487</v>
      </c>
      <c r="F43" s="79" t="s">
        <v>373</v>
      </c>
      <c r="G43" s="79" t="s">
        <v>488</v>
      </c>
      <c r="H43" s="79" t="s">
        <v>489</v>
      </c>
      <c r="I43" s="12">
        <v>4275612</v>
      </c>
      <c r="J43" s="12">
        <v>10412513</v>
      </c>
      <c r="K43" s="5">
        <v>36796</v>
      </c>
      <c r="L43" s="12">
        <v>10691682</v>
      </c>
      <c r="M43" s="6">
        <v>24933</v>
      </c>
      <c r="N43" s="6">
        <v>24</v>
      </c>
      <c r="O43" s="15">
        <v>598392</v>
      </c>
    </row>
    <row r="44" spans="1:15" ht="30">
      <c r="A44" s="81">
        <v>166</v>
      </c>
      <c r="B44" s="79" t="s">
        <v>490</v>
      </c>
      <c r="C44" s="79" t="s">
        <v>491</v>
      </c>
      <c r="D44" s="79" t="s">
        <v>492</v>
      </c>
      <c r="E44" s="80" t="s">
        <v>438</v>
      </c>
      <c r="F44" s="79" t="s">
        <v>465</v>
      </c>
      <c r="G44" s="79" t="s">
        <v>409</v>
      </c>
      <c r="H44" s="79" t="s">
        <v>40</v>
      </c>
      <c r="I44" s="12">
        <v>4785168</v>
      </c>
      <c r="J44" s="12">
        <v>9515730</v>
      </c>
      <c r="K44" s="5">
        <v>36797</v>
      </c>
      <c r="L44" s="12">
        <v>9519730</v>
      </c>
      <c r="M44" s="6">
        <v>16724</v>
      </c>
      <c r="N44" s="6">
        <v>20</v>
      </c>
      <c r="O44" s="15">
        <v>334480</v>
      </c>
    </row>
    <row r="45" spans="1:15" ht="60">
      <c r="A45" s="81">
        <v>55</v>
      </c>
      <c r="B45" s="79" t="s">
        <v>397</v>
      </c>
      <c r="C45" s="79" t="s">
        <v>493</v>
      </c>
      <c r="D45" s="79" t="s">
        <v>41</v>
      </c>
      <c r="E45" s="80" t="s">
        <v>42</v>
      </c>
      <c r="F45" s="79" t="s">
        <v>405</v>
      </c>
      <c r="G45" s="79" t="s">
        <v>358</v>
      </c>
      <c r="H45" s="79" t="s">
        <v>43</v>
      </c>
      <c r="I45" s="12">
        <v>2591453</v>
      </c>
      <c r="J45" s="12">
        <v>4643797</v>
      </c>
      <c r="K45" s="5">
        <v>36798</v>
      </c>
      <c r="L45" s="12">
        <v>4822185</v>
      </c>
      <c r="M45" s="6">
        <v>4676</v>
      </c>
      <c r="N45" s="6">
        <v>19</v>
      </c>
      <c r="O45" s="15">
        <v>88844</v>
      </c>
    </row>
    <row r="46" spans="1:15" ht="99.75">
      <c r="A46" s="81">
        <v>42</v>
      </c>
      <c r="B46" s="79" t="s">
        <v>854</v>
      </c>
      <c r="C46" s="79" t="s">
        <v>494</v>
      </c>
      <c r="D46" s="79" t="s">
        <v>44</v>
      </c>
      <c r="E46" s="80" t="s">
        <v>45</v>
      </c>
      <c r="F46" s="79" t="s">
        <v>405</v>
      </c>
      <c r="G46" s="79" t="s">
        <v>426</v>
      </c>
      <c r="H46" s="79" t="s">
        <v>46</v>
      </c>
      <c r="I46" s="12">
        <v>11879525</v>
      </c>
      <c r="J46" s="12">
        <v>24630939</v>
      </c>
      <c r="K46" s="5">
        <v>36799</v>
      </c>
      <c r="L46" s="12">
        <v>24630953</v>
      </c>
      <c r="M46" s="6">
        <v>227416</v>
      </c>
      <c r="N46" s="6">
        <v>14</v>
      </c>
      <c r="O46" s="15">
        <v>3183824</v>
      </c>
    </row>
    <row r="47" spans="1:15" ht="60" customHeight="1">
      <c r="A47" s="81">
        <v>43</v>
      </c>
      <c r="B47" s="79" t="s">
        <v>351</v>
      </c>
      <c r="C47" s="79" t="s">
        <v>495</v>
      </c>
      <c r="D47" s="79" t="s">
        <v>496</v>
      </c>
      <c r="E47" s="80" t="s">
        <v>497</v>
      </c>
      <c r="F47" s="79" t="s">
        <v>405</v>
      </c>
      <c r="G47" s="79" t="s">
        <v>426</v>
      </c>
      <c r="H47" s="79" t="s">
        <v>47</v>
      </c>
      <c r="I47" s="12">
        <v>1326355</v>
      </c>
      <c r="J47" s="12">
        <v>3330616</v>
      </c>
      <c r="K47" s="5">
        <v>36799</v>
      </c>
      <c r="L47" s="12">
        <v>3331821</v>
      </c>
      <c r="M47" s="6">
        <v>6996</v>
      </c>
      <c r="N47" s="6">
        <v>17</v>
      </c>
      <c r="O47" s="15">
        <v>118932</v>
      </c>
    </row>
    <row r="48" spans="1:15" ht="24.75" customHeight="1">
      <c r="A48" s="176" t="s">
        <v>320</v>
      </c>
      <c r="B48" s="177"/>
      <c r="C48" s="177"/>
      <c r="D48" s="177"/>
      <c r="E48" s="177"/>
      <c r="F48" s="177"/>
      <c r="G48" s="177"/>
      <c r="H48" s="177"/>
      <c r="I48" s="3">
        <f>SUM(I28:I47)</f>
        <v>62161736</v>
      </c>
      <c r="J48" s="3">
        <f>SUM(J28:J47)</f>
        <v>130641996</v>
      </c>
      <c r="K48" s="7"/>
      <c r="L48" s="3">
        <f>SUM(L28:L47)</f>
        <v>131703866</v>
      </c>
      <c r="M48" s="4">
        <f>SUM(M28:M47)</f>
        <v>609730</v>
      </c>
      <c r="N48" s="8"/>
      <c r="O48" s="16">
        <f>SUM(O28:O47)</f>
        <v>9510029</v>
      </c>
    </row>
    <row r="49" spans="1:15" ht="24.75" customHeight="1">
      <c r="A49" s="178" t="s">
        <v>321</v>
      </c>
      <c r="B49" s="179"/>
      <c r="C49" s="179"/>
      <c r="D49" s="179"/>
      <c r="E49" s="179"/>
      <c r="F49" s="179"/>
      <c r="G49" s="179"/>
      <c r="H49" s="179"/>
      <c r="I49" s="179"/>
      <c r="J49" s="179"/>
      <c r="K49" s="179"/>
      <c r="L49" s="179"/>
      <c r="M49" s="179"/>
      <c r="N49" s="179"/>
      <c r="O49" s="180"/>
    </row>
    <row r="50" spans="1:15" ht="49.5">
      <c r="A50" s="81">
        <v>150</v>
      </c>
      <c r="B50" s="79" t="s">
        <v>345</v>
      </c>
      <c r="C50" s="79" t="s">
        <v>498</v>
      </c>
      <c r="D50" s="79" t="s">
        <v>499</v>
      </c>
      <c r="E50" s="80" t="s">
        <v>500</v>
      </c>
      <c r="F50" s="79" t="s">
        <v>465</v>
      </c>
      <c r="G50" s="79" t="s">
        <v>498</v>
      </c>
      <c r="H50" s="79" t="s">
        <v>734</v>
      </c>
      <c r="I50" s="12">
        <v>2756050</v>
      </c>
      <c r="J50" s="12">
        <v>5108785</v>
      </c>
      <c r="K50" s="5">
        <v>36832</v>
      </c>
      <c r="L50" s="12">
        <v>5184179</v>
      </c>
      <c r="M50" s="6">
        <v>22686</v>
      </c>
      <c r="N50" s="6">
        <v>15</v>
      </c>
      <c r="O50" s="15">
        <v>340290</v>
      </c>
    </row>
    <row r="51" spans="1:15" ht="109.5">
      <c r="A51" s="81">
        <v>54</v>
      </c>
      <c r="B51" s="79" t="s">
        <v>351</v>
      </c>
      <c r="C51" s="79" t="s">
        <v>501</v>
      </c>
      <c r="D51" s="79" t="s">
        <v>48</v>
      </c>
      <c r="E51" s="80" t="s">
        <v>49</v>
      </c>
      <c r="F51" s="79" t="s">
        <v>405</v>
      </c>
      <c r="G51" s="79" t="s">
        <v>358</v>
      </c>
      <c r="H51" s="79" t="s">
        <v>50</v>
      </c>
      <c r="I51" s="12">
        <v>2281130</v>
      </c>
      <c r="J51" s="12">
        <v>4394281</v>
      </c>
      <c r="K51" s="5">
        <v>36852</v>
      </c>
      <c r="L51" s="12">
        <v>4596830</v>
      </c>
      <c r="M51" s="6">
        <v>12348</v>
      </c>
      <c r="N51" s="6">
        <v>15</v>
      </c>
      <c r="O51" s="15">
        <v>185220</v>
      </c>
    </row>
    <row r="52" spans="1:15" ht="69.75">
      <c r="A52" s="81">
        <v>32</v>
      </c>
      <c r="B52" s="79" t="s">
        <v>351</v>
      </c>
      <c r="C52" s="79" t="s">
        <v>502</v>
      </c>
      <c r="D52" s="79" t="s">
        <v>503</v>
      </c>
      <c r="E52" s="80" t="s">
        <v>504</v>
      </c>
      <c r="F52" s="79" t="s">
        <v>349</v>
      </c>
      <c r="G52" s="79" t="s">
        <v>366</v>
      </c>
      <c r="H52" s="79" t="s">
        <v>713</v>
      </c>
      <c r="I52" s="12">
        <v>2254957</v>
      </c>
      <c r="J52" s="12">
        <v>4861736</v>
      </c>
      <c r="K52" s="5">
        <v>36866</v>
      </c>
      <c r="L52" s="12">
        <v>5082665</v>
      </c>
      <c r="M52" s="6">
        <v>76001</v>
      </c>
      <c r="N52" s="6">
        <v>11</v>
      </c>
      <c r="O52" s="15">
        <v>836011</v>
      </c>
    </row>
    <row r="53" spans="1:15" ht="30">
      <c r="A53" s="81">
        <v>15</v>
      </c>
      <c r="B53" s="79" t="s">
        <v>351</v>
      </c>
      <c r="C53" s="79" t="s">
        <v>505</v>
      </c>
      <c r="D53" s="79" t="s">
        <v>506</v>
      </c>
      <c r="E53" s="80" t="s">
        <v>507</v>
      </c>
      <c r="F53" s="79" t="s">
        <v>349</v>
      </c>
      <c r="G53" s="79" t="s">
        <v>406</v>
      </c>
      <c r="H53" s="79" t="s">
        <v>51</v>
      </c>
      <c r="I53" s="12">
        <v>779000</v>
      </c>
      <c r="J53" s="12">
        <v>2107181</v>
      </c>
      <c r="K53" s="5">
        <v>36913</v>
      </c>
      <c r="L53" s="12">
        <v>2107201</v>
      </c>
      <c r="M53" s="6">
        <v>2664</v>
      </c>
      <c r="N53" s="6">
        <v>20</v>
      </c>
      <c r="O53" s="15">
        <v>53280</v>
      </c>
    </row>
    <row r="54" spans="1:15" ht="90">
      <c r="A54" s="81">
        <v>57</v>
      </c>
      <c r="B54" s="79" t="s">
        <v>854</v>
      </c>
      <c r="C54" s="79" t="s">
        <v>508</v>
      </c>
      <c r="D54" s="79" t="s">
        <v>52</v>
      </c>
      <c r="E54" s="80" t="s">
        <v>53</v>
      </c>
      <c r="F54" s="79" t="s">
        <v>405</v>
      </c>
      <c r="G54" s="79" t="s">
        <v>358</v>
      </c>
      <c r="H54" s="79" t="s">
        <v>54</v>
      </c>
      <c r="I54" s="12">
        <v>1922589</v>
      </c>
      <c r="J54" s="12">
        <v>3374349</v>
      </c>
      <c r="K54" s="5">
        <v>36914</v>
      </c>
      <c r="L54" s="12">
        <v>3831173</v>
      </c>
      <c r="M54" s="6">
        <v>10844</v>
      </c>
      <c r="N54" s="6">
        <v>15</v>
      </c>
      <c r="O54" s="15">
        <v>162660</v>
      </c>
    </row>
    <row r="55" spans="1:15" ht="60">
      <c r="A55" s="81">
        <v>69</v>
      </c>
      <c r="B55" s="79" t="s">
        <v>345</v>
      </c>
      <c r="C55" s="79" t="s">
        <v>509</v>
      </c>
      <c r="D55" s="79" t="s">
        <v>510</v>
      </c>
      <c r="E55" s="80" t="s">
        <v>472</v>
      </c>
      <c r="F55" s="79" t="s">
        <v>401</v>
      </c>
      <c r="G55" s="79" t="s">
        <v>511</v>
      </c>
      <c r="H55" s="79" t="s">
        <v>55</v>
      </c>
      <c r="I55" s="12">
        <v>1260863</v>
      </c>
      <c r="J55" s="12">
        <v>2662009</v>
      </c>
      <c r="K55" s="5">
        <v>36923</v>
      </c>
      <c r="L55" s="12">
        <v>2662027</v>
      </c>
      <c r="M55" s="6">
        <v>13335</v>
      </c>
      <c r="N55" s="6">
        <v>18</v>
      </c>
      <c r="O55" s="15">
        <v>240030</v>
      </c>
    </row>
    <row r="56" spans="1:15" ht="49.5">
      <c r="A56" s="81">
        <v>127</v>
      </c>
      <c r="B56" s="79" t="s">
        <v>854</v>
      </c>
      <c r="C56" s="79" t="s">
        <v>512</v>
      </c>
      <c r="D56" s="79" t="s">
        <v>513</v>
      </c>
      <c r="E56" s="80" t="s">
        <v>514</v>
      </c>
      <c r="F56" s="79" t="s">
        <v>476</v>
      </c>
      <c r="G56" s="79" t="s">
        <v>358</v>
      </c>
      <c r="H56" s="79" t="s">
        <v>56</v>
      </c>
      <c r="I56" s="12">
        <v>984674</v>
      </c>
      <c r="J56" s="12">
        <v>1112300</v>
      </c>
      <c r="K56" s="5">
        <v>36924</v>
      </c>
      <c r="L56" s="12">
        <v>1112303</v>
      </c>
      <c r="M56" s="6">
        <v>1278</v>
      </c>
      <c r="N56" s="6">
        <v>3</v>
      </c>
      <c r="O56" s="15">
        <v>3834</v>
      </c>
    </row>
    <row r="57" spans="1:15" ht="30">
      <c r="A57" s="81">
        <v>18</v>
      </c>
      <c r="B57" s="79" t="s">
        <v>351</v>
      </c>
      <c r="C57" s="79" t="s">
        <v>515</v>
      </c>
      <c r="D57" s="79" t="s">
        <v>516</v>
      </c>
      <c r="E57" s="80" t="s">
        <v>361</v>
      </c>
      <c r="F57" s="79" t="s">
        <v>349</v>
      </c>
      <c r="G57" s="79" t="s">
        <v>358</v>
      </c>
      <c r="H57" s="79" t="s">
        <v>57</v>
      </c>
      <c r="I57" s="12">
        <v>516821</v>
      </c>
      <c r="J57" s="12">
        <v>1645319</v>
      </c>
      <c r="K57" s="5">
        <v>36943</v>
      </c>
      <c r="L57" s="12">
        <v>1655690</v>
      </c>
      <c r="M57" s="6">
        <v>12072</v>
      </c>
      <c r="N57" s="6">
        <v>15</v>
      </c>
      <c r="O57" s="15">
        <v>181080</v>
      </c>
    </row>
    <row r="58" spans="1:15" ht="12">
      <c r="A58" s="81">
        <v>11</v>
      </c>
      <c r="B58" s="79" t="s">
        <v>345</v>
      </c>
      <c r="C58" s="79" t="s">
        <v>517</v>
      </c>
      <c r="D58" s="79" t="s">
        <v>518</v>
      </c>
      <c r="E58" s="80" t="s">
        <v>365</v>
      </c>
      <c r="F58" s="79" t="s">
        <v>349</v>
      </c>
      <c r="G58" s="79" t="s">
        <v>409</v>
      </c>
      <c r="H58" s="79" t="s">
        <v>419</v>
      </c>
      <c r="I58" s="12">
        <v>6051989</v>
      </c>
      <c r="J58" s="12">
        <v>7875688</v>
      </c>
      <c r="K58" s="5">
        <v>36951</v>
      </c>
      <c r="L58" s="12">
        <v>8492938</v>
      </c>
      <c r="M58" s="6">
        <v>22163</v>
      </c>
      <c r="N58" s="6">
        <v>8</v>
      </c>
      <c r="O58" s="15">
        <v>177304</v>
      </c>
    </row>
    <row r="59" spans="1:15" ht="79.5">
      <c r="A59" s="81">
        <v>133</v>
      </c>
      <c r="B59" s="79" t="s">
        <v>351</v>
      </c>
      <c r="C59" s="79" t="s">
        <v>519</v>
      </c>
      <c r="D59" s="79" t="s">
        <v>520</v>
      </c>
      <c r="E59" s="80" t="s">
        <v>521</v>
      </c>
      <c r="F59" s="79" t="s">
        <v>476</v>
      </c>
      <c r="G59" s="79" t="s">
        <v>366</v>
      </c>
      <c r="H59" s="79" t="s">
        <v>58</v>
      </c>
      <c r="I59" s="12">
        <v>1132267</v>
      </c>
      <c r="J59" s="12">
        <v>3045995</v>
      </c>
      <c r="K59" s="5">
        <v>36952</v>
      </c>
      <c r="L59" s="12">
        <v>3136389</v>
      </c>
      <c r="M59" s="6">
        <v>15538</v>
      </c>
      <c r="N59" s="6">
        <v>22</v>
      </c>
      <c r="O59" s="15">
        <v>341836</v>
      </c>
    </row>
    <row r="60" spans="1:15" ht="30">
      <c r="A60" s="81">
        <v>169</v>
      </c>
      <c r="B60" s="79" t="s">
        <v>858</v>
      </c>
      <c r="C60" s="79" t="s">
        <v>522</v>
      </c>
      <c r="D60" s="79" t="s">
        <v>523</v>
      </c>
      <c r="E60" s="80" t="s">
        <v>764</v>
      </c>
      <c r="F60" s="79" t="s">
        <v>465</v>
      </c>
      <c r="G60" s="79" t="s">
        <v>524</v>
      </c>
      <c r="H60" s="79" t="s">
        <v>59</v>
      </c>
      <c r="I60" s="12">
        <v>5551616</v>
      </c>
      <c r="J60" s="12">
        <v>13597527</v>
      </c>
      <c r="K60" s="5">
        <v>36969</v>
      </c>
      <c r="L60" s="12">
        <v>13597609</v>
      </c>
      <c r="M60" s="6">
        <v>31472</v>
      </c>
      <c r="N60" s="6">
        <v>19</v>
      </c>
      <c r="O60" s="15">
        <v>597968</v>
      </c>
    </row>
    <row r="61" spans="1:15" ht="49.5">
      <c r="A61" s="81">
        <v>49</v>
      </c>
      <c r="B61" s="79" t="s">
        <v>853</v>
      </c>
      <c r="C61" s="79" t="s">
        <v>525</v>
      </c>
      <c r="D61" s="79" t="s">
        <v>403</v>
      </c>
      <c r="E61" s="80" t="s">
        <v>404</v>
      </c>
      <c r="F61" s="79" t="s">
        <v>405</v>
      </c>
      <c r="G61" s="79" t="s">
        <v>406</v>
      </c>
      <c r="H61" s="79" t="s">
        <v>60</v>
      </c>
      <c r="I61" s="12">
        <v>2583804</v>
      </c>
      <c r="J61" s="12">
        <v>6269735</v>
      </c>
      <c r="K61" s="5">
        <v>36976</v>
      </c>
      <c r="L61" s="12">
        <v>6269753</v>
      </c>
      <c r="M61" s="6">
        <v>24107</v>
      </c>
      <c r="N61" s="6">
        <v>18</v>
      </c>
      <c r="O61" s="15">
        <v>433926</v>
      </c>
    </row>
    <row r="62" spans="1:15" ht="39.75">
      <c r="A62" s="81">
        <v>109</v>
      </c>
      <c r="B62" s="79" t="s">
        <v>854</v>
      </c>
      <c r="C62" s="79" t="s">
        <v>526</v>
      </c>
      <c r="D62" s="79" t="s">
        <v>527</v>
      </c>
      <c r="E62" s="80" t="s">
        <v>528</v>
      </c>
      <c r="F62" s="79" t="s">
        <v>373</v>
      </c>
      <c r="G62" s="79" t="s">
        <v>388</v>
      </c>
      <c r="H62" s="79" t="s">
        <v>61</v>
      </c>
      <c r="I62" s="12">
        <v>3924290</v>
      </c>
      <c r="J62" s="12">
        <v>7999315</v>
      </c>
      <c r="K62" s="5">
        <v>37001</v>
      </c>
      <c r="L62" s="12">
        <v>8039848</v>
      </c>
      <c r="M62" s="6">
        <v>25580</v>
      </c>
      <c r="N62" s="6">
        <v>24</v>
      </c>
      <c r="O62" s="15">
        <v>613920</v>
      </c>
    </row>
    <row r="63" spans="1:15" ht="79.5">
      <c r="A63" s="81">
        <v>118</v>
      </c>
      <c r="B63" s="79" t="s">
        <v>854</v>
      </c>
      <c r="C63" s="79" t="s">
        <v>529</v>
      </c>
      <c r="D63" s="79" t="s">
        <v>62</v>
      </c>
      <c r="E63" s="80" t="s">
        <v>63</v>
      </c>
      <c r="F63" s="79" t="s">
        <v>373</v>
      </c>
      <c r="G63" s="79" t="s">
        <v>366</v>
      </c>
      <c r="H63" s="79" t="s">
        <v>64</v>
      </c>
      <c r="I63" s="12">
        <v>2317938</v>
      </c>
      <c r="J63" s="12">
        <v>6018203</v>
      </c>
      <c r="K63" s="5">
        <v>37027</v>
      </c>
      <c r="L63" s="12">
        <v>6085485</v>
      </c>
      <c r="M63" s="6">
        <v>26722</v>
      </c>
      <c r="N63" s="6">
        <v>19</v>
      </c>
      <c r="O63" s="15">
        <v>507718</v>
      </c>
    </row>
    <row r="64" spans="1:15" ht="49.5">
      <c r="A64" s="81">
        <v>77</v>
      </c>
      <c r="B64" s="79" t="s">
        <v>351</v>
      </c>
      <c r="C64" s="79" t="s">
        <v>530</v>
      </c>
      <c r="D64" s="79" t="s">
        <v>531</v>
      </c>
      <c r="E64" s="80" t="s">
        <v>532</v>
      </c>
      <c r="F64" s="79" t="s">
        <v>401</v>
      </c>
      <c r="G64" s="79" t="s">
        <v>358</v>
      </c>
      <c r="H64" s="79" t="s">
        <v>65</v>
      </c>
      <c r="I64" s="12">
        <v>1361854</v>
      </c>
      <c r="J64" s="12">
        <v>1814300</v>
      </c>
      <c r="K64" s="5">
        <v>37035</v>
      </c>
      <c r="L64" s="12">
        <v>1833998</v>
      </c>
      <c r="M64" s="6">
        <v>6482</v>
      </c>
      <c r="N64" s="6">
        <v>12</v>
      </c>
      <c r="O64" s="15">
        <v>77784</v>
      </c>
    </row>
    <row r="65" spans="1:15" ht="79.5">
      <c r="A65" s="81">
        <v>60</v>
      </c>
      <c r="B65" s="79" t="s">
        <v>351</v>
      </c>
      <c r="C65" s="79" t="s">
        <v>533</v>
      </c>
      <c r="D65" s="79" t="s">
        <v>534</v>
      </c>
      <c r="E65" s="80" t="s">
        <v>535</v>
      </c>
      <c r="F65" s="79" t="s">
        <v>405</v>
      </c>
      <c r="G65" s="79" t="s">
        <v>536</v>
      </c>
      <c r="H65" s="79" t="s">
        <v>68</v>
      </c>
      <c r="I65" s="12">
        <v>578218</v>
      </c>
      <c r="J65" s="12">
        <v>1228922</v>
      </c>
      <c r="K65" s="5">
        <v>37042</v>
      </c>
      <c r="L65" s="12">
        <v>1289275</v>
      </c>
      <c r="M65" s="6">
        <v>9528</v>
      </c>
      <c r="N65" s="6">
        <v>15</v>
      </c>
      <c r="O65" s="15">
        <v>142920</v>
      </c>
    </row>
    <row r="66" spans="1:15" ht="79.5">
      <c r="A66" s="81">
        <v>122</v>
      </c>
      <c r="B66" s="79" t="s">
        <v>351</v>
      </c>
      <c r="C66" s="79" t="s">
        <v>537</v>
      </c>
      <c r="D66" s="79" t="s">
        <v>69</v>
      </c>
      <c r="E66" s="80" t="s">
        <v>70</v>
      </c>
      <c r="F66" s="79" t="s">
        <v>373</v>
      </c>
      <c r="G66" s="79" t="s">
        <v>366</v>
      </c>
      <c r="H66" s="79" t="s">
        <v>71</v>
      </c>
      <c r="I66" s="12">
        <v>6978025</v>
      </c>
      <c r="J66" s="12">
        <v>18027957</v>
      </c>
      <c r="K66" s="5">
        <v>37085</v>
      </c>
      <c r="L66" s="12">
        <v>18341114</v>
      </c>
      <c r="M66" s="6">
        <v>17947</v>
      </c>
      <c r="N66" s="6">
        <v>19</v>
      </c>
      <c r="O66" s="15">
        <v>340993</v>
      </c>
    </row>
    <row r="67" spans="1:15" ht="30">
      <c r="A67" s="81">
        <v>106</v>
      </c>
      <c r="B67" s="79" t="s">
        <v>351</v>
      </c>
      <c r="C67" s="79" t="s">
        <v>538</v>
      </c>
      <c r="D67" s="79" t="s">
        <v>539</v>
      </c>
      <c r="E67" s="80" t="s">
        <v>540</v>
      </c>
      <c r="F67" s="79" t="s">
        <v>373</v>
      </c>
      <c r="G67" s="79" t="s">
        <v>541</v>
      </c>
      <c r="H67" s="79" t="s">
        <v>716</v>
      </c>
      <c r="I67" s="12">
        <v>2070508</v>
      </c>
      <c r="J67" s="12">
        <v>6165452</v>
      </c>
      <c r="K67" s="5">
        <v>37104</v>
      </c>
      <c r="L67" s="12">
        <v>6289467</v>
      </c>
      <c r="M67" s="6">
        <v>20144</v>
      </c>
      <c r="N67" s="6">
        <v>15</v>
      </c>
      <c r="O67" s="15">
        <v>302160</v>
      </c>
    </row>
    <row r="68" spans="1:15" ht="39.75">
      <c r="A68" s="81">
        <v>82</v>
      </c>
      <c r="B68" s="79" t="s">
        <v>351</v>
      </c>
      <c r="C68" s="79" t="s">
        <v>542</v>
      </c>
      <c r="D68" s="79" t="s">
        <v>531</v>
      </c>
      <c r="E68" s="80" t="s">
        <v>532</v>
      </c>
      <c r="F68" s="79" t="s">
        <v>401</v>
      </c>
      <c r="G68" s="79" t="s">
        <v>366</v>
      </c>
      <c r="H68" s="79" t="s">
        <v>72</v>
      </c>
      <c r="I68" s="12">
        <v>595050</v>
      </c>
      <c r="J68" s="12">
        <v>1200029</v>
      </c>
      <c r="K68" s="5">
        <v>37111</v>
      </c>
      <c r="L68" s="12">
        <v>1200178</v>
      </c>
      <c r="M68" s="6">
        <v>9966</v>
      </c>
      <c r="N68" s="6">
        <v>13</v>
      </c>
      <c r="O68" s="15">
        <v>129558</v>
      </c>
    </row>
    <row r="69" spans="1:15" ht="30">
      <c r="A69" s="81">
        <v>131</v>
      </c>
      <c r="B69" s="79" t="s">
        <v>345</v>
      </c>
      <c r="C69" s="79" t="s">
        <v>543</v>
      </c>
      <c r="D69" s="79" t="s">
        <v>544</v>
      </c>
      <c r="E69" s="80" t="s">
        <v>475</v>
      </c>
      <c r="F69" s="79" t="s">
        <v>476</v>
      </c>
      <c r="G69" s="79" t="s">
        <v>414</v>
      </c>
      <c r="H69" s="79" t="s">
        <v>73</v>
      </c>
      <c r="I69" s="12">
        <v>4016891</v>
      </c>
      <c r="J69" s="12">
        <v>15182150</v>
      </c>
      <c r="K69" s="5">
        <v>37134</v>
      </c>
      <c r="L69" s="12">
        <v>15189167</v>
      </c>
      <c r="M69" s="6">
        <v>10841</v>
      </c>
      <c r="N69" s="6">
        <v>18</v>
      </c>
      <c r="O69" s="15">
        <v>195138</v>
      </c>
    </row>
    <row r="70" spans="1:15" ht="99.75">
      <c r="A70" s="81">
        <v>132</v>
      </c>
      <c r="B70" s="79" t="s">
        <v>859</v>
      </c>
      <c r="C70" s="79" t="s">
        <v>545</v>
      </c>
      <c r="D70" s="79" t="s">
        <v>74</v>
      </c>
      <c r="E70" s="80" t="s">
        <v>75</v>
      </c>
      <c r="F70" s="79" t="s">
        <v>476</v>
      </c>
      <c r="G70" s="79" t="s">
        <v>366</v>
      </c>
      <c r="H70" s="79" t="s">
        <v>76</v>
      </c>
      <c r="I70" s="12">
        <v>7818170</v>
      </c>
      <c r="J70" s="12">
        <v>15646251</v>
      </c>
      <c r="K70" s="5">
        <v>37139</v>
      </c>
      <c r="L70" s="12">
        <v>18461969</v>
      </c>
      <c r="M70" s="6">
        <v>110094</v>
      </c>
      <c r="N70" s="6">
        <v>15</v>
      </c>
      <c r="O70" s="15">
        <v>1651410</v>
      </c>
    </row>
    <row r="71" spans="1:15" ht="99.75">
      <c r="A71" s="81">
        <v>96</v>
      </c>
      <c r="B71" s="79" t="s">
        <v>351</v>
      </c>
      <c r="C71" s="79" t="s">
        <v>546</v>
      </c>
      <c r="D71" s="79" t="s">
        <v>480</v>
      </c>
      <c r="E71" s="80" t="s">
        <v>382</v>
      </c>
      <c r="F71" s="79" t="s">
        <v>373</v>
      </c>
      <c r="G71" s="79" t="s">
        <v>358</v>
      </c>
      <c r="H71" s="79" t="s">
        <v>77</v>
      </c>
      <c r="I71" s="12">
        <v>2176016</v>
      </c>
      <c r="J71" s="12">
        <v>4321414</v>
      </c>
      <c r="K71" s="5">
        <v>37145</v>
      </c>
      <c r="L71" s="12">
        <v>4321428</v>
      </c>
      <c r="M71" s="6">
        <v>37572</v>
      </c>
      <c r="N71" s="6">
        <v>14</v>
      </c>
      <c r="O71" s="15">
        <v>526008</v>
      </c>
    </row>
    <row r="72" spans="1:15" ht="69.75">
      <c r="A72" s="81">
        <v>110</v>
      </c>
      <c r="B72" s="79" t="s">
        <v>853</v>
      </c>
      <c r="C72" s="79" t="s">
        <v>547</v>
      </c>
      <c r="D72" s="79" t="s">
        <v>78</v>
      </c>
      <c r="E72" s="80" t="s">
        <v>79</v>
      </c>
      <c r="F72" s="79" t="s">
        <v>373</v>
      </c>
      <c r="G72" s="79" t="s">
        <v>388</v>
      </c>
      <c r="H72" s="79" t="s">
        <v>149</v>
      </c>
      <c r="I72" s="12">
        <v>4173115</v>
      </c>
      <c r="J72" s="12">
        <v>7958821</v>
      </c>
      <c r="K72" s="5">
        <v>37148</v>
      </c>
      <c r="L72" s="12">
        <v>7958862</v>
      </c>
      <c r="M72" s="6">
        <v>31552</v>
      </c>
      <c r="N72" s="6">
        <v>20</v>
      </c>
      <c r="O72" s="15">
        <v>631040</v>
      </c>
    </row>
    <row r="73" spans="1:15" ht="49.5">
      <c r="A73" s="81">
        <v>163</v>
      </c>
      <c r="B73" s="79" t="s">
        <v>548</v>
      </c>
      <c r="C73" s="79" t="s">
        <v>549</v>
      </c>
      <c r="D73" s="79" t="s">
        <v>549</v>
      </c>
      <c r="E73" s="80" t="s">
        <v>438</v>
      </c>
      <c r="F73" s="79" t="s">
        <v>465</v>
      </c>
      <c r="G73" s="79" t="s">
        <v>426</v>
      </c>
      <c r="H73" s="79" t="s">
        <v>714</v>
      </c>
      <c r="I73" s="12">
        <v>4964428</v>
      </c>
      <c r="J73" s="12">
        <v>14648524</v>
      </c>
      <c r="K73" s="5">
        <v>37148</v>
      </c>
      <c r="L73" s="12">
        <v>15286901</v>
      </c>
      <c r="M73" s="6">
        <v>29481</v>
      </c>
      <c r="N73" s="6">
        <v>20</v>
      </c>
      <c r="O73" s="15">
        <v>589620</v>
      </c>
    </row>
    <row r="74" spans="1:15" ht="49.5">
      <c r="A74" s="81">
        <v>44</v>
      </c>
      <c r="B74" s="79" t="s">
        <v>397</v>
      </c>
      <c r="C74" s="79" t="s">
        <v>550</v>
      </c>
      <c r="D74" s="79" t="s">
        <v>551</v>
      </c>
      <c r="E74" s="80" t="s">
        <v>552</v>
      </c>
      <c r="F74" s="79" t="s">
        <v>405</v>
      </c>
      <c r="G74" s="79" t="s">
        <v>426</v>
      </c>
      <c r="H74" s="79" t="s">
        <v>150</v>
      </c>
      <c r="I74" s="12">
        <v>19020674</v>
      </c>
      <c r="J74" s="12">
        <v>43840503</v>
      </c>
      <c r="K74" s="5">
        <v>37152</v>
      </c>
      <c r="L74" s="12">
        <v>44153341</v>
      </c>
      <c r="M74" s="6">
        <v>82876</v>
      </c>
      <c r="N74" s="6">
        <v>21</v>
      </c>
      <c r="O74" s="15">
        <v>1740396</v>
      </c>
    </row>
    <row r="75" spans="1:15" ht="79.5">
      <c r="A75" s="81">
        <v>12</v>
      </c>
      <c r="B75" s="79" t="s">
        <v>345</v>
      </c>
      <c r="C75" s="79" t="s">
        <v>553</v>
      </c>
      <c r="D75" s="79" t="s">
        <v>518</v>
      </c>
      <c r="E75" s="80" t="s">
        <v>365</v>
      </c>
      <c r="F75" s="79" t="s">
        <v>349</v>
      </c>
      <c r="G75" s="79" t="s">
        <v>409</v>
      </c>
      <c r="H75" s="79" t="s">
        <v>151</v>
      </c>
      <c r="I75" s="12">
        <v>15717271</v>
      </c>
      <c r="J75" s="12">
        <v>19738057</v>
      </c>
      <c r="K75" s="5">
        <v>37160</v>
      </c>
      <c r="L75" s="12">
        <v>26043385</v>
      </c>
      <c r="M75" s="6">
        <v>24373</v>
      </c>
      <c r="N75" s="6">
        <v>10</v>
      </c>
      <c r="O75" s="15">
        <v>243730</v>
      </c>
    </row>
    <row r="76" spans="1:15" ht="30">
      <c r="A76" s="81">
        <v>13</v>
      </c>
      <c r="B76" s="79" t="s">
        <v>345</v>
      </c>
      <c r="C76" s="79" t="s">
        <v>554</v>
      </c>
      <c r="D76" s="79" t="s">
        <v>860</v>
      </c>
      <c r="E76" s="80" t="s">
        <v>745</v>
      </c>
      <c r="F76" s="79" t="s">
        <v>349</v>
      </c>
      <c r="G76" s="79" t="s">
        <v>409</v>
      </c>
      <c r="H76" s="79" t="s">
        <v>152</v>
      </c>
      <c r="I76" s="12">
        <v>3476565</v>
      </c>
      <c r="J76" s="12">
        <v>8760029</v>
      </c>
      <c r="K76" s="5">
        <v>37160</v>
      </c>
      <c r="L76" s="12">
        <v>8760276</v>
      </c>
      <c r="M76" s="6">
        <v>9758</v>
      </c>
      <c r="N76" s="6">
        <v>17</v>
      </c>
      <c r="O76" s="15">
        <v>165886</v>
      </c>
    </row>
    <row r="77" spans="1:15" ht="19.5">
      <c r="A77" s="81">
        <v>14</v>
      </c>
      <c r="B77" s="79" t="s">
        <v>345</v>
      </c>
      <c r="C77" s="79" t="s">
        <v>555</v>
      </c>
      <c r="D77" s="79" t="s">
        <v>556</v>
      </c>
      <c r="E77" s="80" t="s">
        <v>557</v>
      </c>
      <c r="F77" s="79" t="s">
        <v>349</v>
      </c>
      <c r="G77" s="79" t="s">
        <v>409</v>
      </c>
      <c r="H77" s="79" t="s">
        <v>153</v>
      </c>
      <c r="I77" s="12">
        <v>2017304</v>
      </c>
      <c r="J77" s="12">
        <v>2797495</v>
      </c>
      <c r="K77" s="5">
        <v>37160</v>
      </c>
      <c r="L77" s="12">
        <v>2863338</v>
      </c>
      <c r="M77" s="6">
        <v>7924</v>
      </c>
      <c r="N77" s="6">
        <v>9</v>
      </c>
      <c r="O77" s="15">
        <v>71316</v>
      </c>
    </row>
    <row r="78" spans="1:15" ht="90">
      <c r="A78" s="81">
        <v>9</v>
      </c>
      <c r="B78" s="79" t="s">
        <v>351</v>
      </c>
      <c r="C78" s="79" t="s">
        <v>558</v>
      </c>
      <c r="D78" s="79" t="s">
        <v>739</v>
      </c>
      <c r="E78" s="80" t="s">
        <v>740</v>
      </c>
      <c r="F78" s="79" t="s">
        <v>349</v>
      </c>
      <c r="G78" s="79" t="s">
        <v>409</v>
      </c>
      <c r="H78" s="79" t="s">
        <v>154</v>
      </c>
      <c r="I78" s="12">
        <v>4326571</v>
      </c>
      <c r="J78" s="12">
        <v>6790298</v>
      </c>
      <c r="K78" s="5">
        <v>37161</v>
      </c>
      <c r="L78" s="12">
        <v>6790307</v>
      </c>
      <c r="M78" s="6">
        <v>99384</v>
      </c>
      <c r="N78" s="6">
        <v>9</v>
      </c>
      <c r="O78" s="15">
        <v>894456</v>
      </c>
    </row>
    <row r="79" spans="1:15" ht="99.75">
      <c r="A79" s="81">
        <v>58</v>
      </c>
      <c r="B79" s="79" t="s">
        <v>854</v>
      </c>
      <c r="C79" s="79" t="s">
        <v>559</v>
      </c>
      <c r="D79" s="79" t="s">
        <v>560</v>
      </c>
      <c r="E79" s="80" t="s">
        <v>561</v>
      </c>
      <c r="F79" s="79" t="s">
        <v>405</v>
      </c>
      <c r="G79" s="79" t="s">
        <v>358</v>
      </c>
      <c r="H79" s="79" t="s">
        <v>155</v>
      </c>
      <c r="I79" s="12">
        <v>1603580</v>
      </c>
      <c r="J79" s="12">
        <v>8574055</v>
      </c>
      <c r="K79" s="5">
        <v>37162</v>
      </c>
      <c r="L79" s="12">
        <v>8574072</v>
      </c>
      <c r="M79" s="6">
        <v>15329</v>
      </c>
      <c r="N79" s="6">
        <v>17</v>
      </c>
      <c r="O79" s="15">
        <v>260593</v>
      </c>
    </row>
    <row r="80" spans="1:15" ht="90">
      <c r="A80" s="81">
        <v>168</v>
      </c>
      <c r="B80" s="79" t="s">
        <v>858</v>
      </c>
      <c r="C80" s="79" t="s">
        <v>562</v>
      </c>
      <c r="D80" s="79" t="s">
        <v>563</v>
      </c>
      <c r="E80" s="80" t="s">
        <v>552</v>
      </c>
      <c r="F80" s="79" t="s">
        <v>405</v>
      </c>
      <c r="G80" s="79" t="s">
        <v>511</v>
      </c>
      <c r="H80" s="79" t="s">
        <v>156</v>
      </c>
      <c r="I80" s="12">
        <v>11164338</v>
      </c>
      <c r="J80" s="12">
        <v>12311674</v>
      </c>
      <c r="K80" s="5">
        <v>37162</v>
      </c>
      <c r="L80" s="12">
        <v>14002567</v>
      </c>
      <c r="M80" s="6">
        <v>49087</v>
      </c>
      <c r="N80" s="6">
        <v>15</v>
      </c>
      <c r="O80" s="15">
        <v>736305</v>
      </c>
    </row>
    <row r="81" spans="1:15" ht="24.75" customHeight="1">
      <c r="A81" s="176" t="s">
        <v>322</v>
      </c>
      <c r="B81" s="177"/>
      <c r="C81" s="177"/>
      <c r="D81" s="177"/>
      <c r="E81" s="177"/>
      <c r="F81" s="177"/>
      <c r="G81" s="177"/>
      <c r="H81" s="177"/>
      <c r="I81" s="3">
        <f>SUM(I50:I80)</f>
        <v>126376566</v>
      </c>
      <c r="J81" s="3">
        <f>SUM(J50:J80)</f>
        <v>259078354</v>
      </c>
      <c r="K81" s="7"/>
      <c r="L81" s="3">
        <f>SUM(L50:L80)</f>
        <v>273213735</v>
      </c>
      <c r="M81" s="4">
        <f>SUM(M50:M80)</f>
        <v>869148</v>
      </c>
      <c r="N81" s="8"/>
      <c r="O81" s="16">
        <f>SUM(O50:O80)</f>
        <v>13374390</v>
      </c>
    </row>
    <row r="82" spans="1:15" ht="24.75" customHeight="1">
      <c r="A82" s="178" t="s">
        <v>323</v>
      </c>
      <c r="B82" s="179"/>
      <c r="C82" s="179"/>
      <c r="D82" s="179"/>
      <c r="E82" s="179"/>
      <c r="F82" s="179"/>
      <c r="G82" s="179"/>
      <c r="H82" s="179"/>
      <c r="I82" s="179"/>
      <c r="J82" s="179"/>
      <c r="K82" s="179"/>
      <c r="L82" s="179"/>
      <c r="M82" s="179"/>
      <c r="N82" s="179"/>
      <c r="O82" s="180"/>
    </row>
    <row r="83" spans="1:15" ht="39.75">
      <c r="A83" s="81">
        <v>124</v>
      </c>
      <c r="B83" s="79" t="s">
        <v>564</v>
      </c>
      <c r="C83" s="79" t="s">
        <v>565</v>
      </c>
      <c r="D83" s="79" t="s">
        <v>566</v>
      </c>
      <c r="E83" s="80" t="s">
        <v>475</v>
      </c>
      <c r="F83" s="79" t="s">
        <v>476</v>
      </c>
      <c r="G83" s="79" t="s">
        <v>426</v>
      </c>
      <c r="H83" s="79" t="s">
        <v>193</v>
      </c>
      <c r="I83" s="12">
        <v>2451630</v>
      </c>
      <c r="J83" s="12">
        <v>7357778</v>
      </c>
      <c r="K83" s="5">
        <v>37211</v>
      </c>
      <c r="L83" s="12">
        <v>7357793</v>
      </c>
      <c r="M83" s="6">
        <v>25694</v>
      </c>
      <c r="N83" s="6">
        <v>15</v>
      </c>
      <c r="O83" s="15">
        <v>385410</v>
      </c>
    </row>
    <row r="84" spans="1:15" ht="49.5">
      <c r="A84" s="81">
        <v>19</v>
      </c>
      <c r="B84" s="79" t="s">
        <v>351</v>
      </c>
      <c r="C84" s="79" t="s">
        <v>567</v>
      </c>
      <c r="D84" s="79" t="s">
        <v>568</v>
      </c>
      <c r="E84" s="80" t="s">
        <v>354</v>
      </c>
      <c r="F84" s="79" t="s">
        <v>349</v>
      </c>
      <c r="G84" s="79" t="s">
        <v>358</v>
      </c>
      <c r="H84" s="79" t="s">
        <v>194</v>
      </c>
      <c r="I84" s="12">
        <v>1565494</v>
      </c>
      <c r="J84" s="12">
        <v>3242774</v>
      </c>
      <c r="K84" s="5">
        <v>37222</v>
      </c>
      <c r="L84" s="12">
        <v>3247471</v>
      </c>
      <c r="M84" s="6">
        <v>7202</v>
      </c>
      <c r="N84" s="6">
        <v>13</v>
      </c>
      <c r="O84" s="15">
        <v>93626</v>
      </c>
    </row>
    <row r="85" spans="1:15" ht="30">
      <c r="A85" s="81">
        <v>16</v>
      </c>
      <c r="B85" s="79" t="s">
        <v>351</v>
      </c>
      <c r="C85" s="79" t="s">
        <v>569</v>
      </c>
      <c r="D85" s="79" t="s">
        <v>570</v>
      </c>
      <c r="E85" s="80" t="s">
        <v>557</v>
      </c>
      <c r="F85" s="79" t="s">
        <v>349</v>
      </c>
      <c r="G85" s="79" t="s">
        <v>406</v>
      </c>
      <c r="H85" s="79" t="s">
        <v>153</v>
      </c>
      <c r="I85" s="12">
        <v>982744</v>
      </c>
      <c r="J85" s="12">
        <v>1637284</v>
      </c>
      <c r="K85" s="5">
        <v>37225</v>
      </c>
      <c r="L85" s="12">
        <v>1683451</v>
      </c>
      <c r="M85" s="6">
        <v>5666</v>
      </c>
      <c r="N85" s="6">
        <v>12</v>
      </c>
      <c r="O85" s="15">
        <v>67992</v>
      </c>
    </row>
    <row r="86" spans="1:15" ht="30">
      <c r="A86" s="81">
        <v>25</v>
      </c>
      <c r="B86" s="79" t="s">
        <v>345</v>
      </c>
      <c r="C86" s="79" t="s">
        <v>571</v>
      </c>
      <c r="D86" s="79" t="s">
        <v>572</v>
      </c>
      <c r="E86" s="80" t="s">
        <v>365</v>
      </c>
      <c r="F86" s="79" t="s">
        <v>349</v>
      </c>
      <c r="G86" s="79" t="s">
        <v>855</v>
      </c>
      <c r="H86" s="79" t="s">
        <v>716</v>
      </c>
      <c r="I86" s="12">
        <v>1249924</v>
      </c>
      <c r="J86" s="12">
        <v>2631655</v>
      </c>
      <c r="K86" s="5">
        <v>37336</v>
      </c>
      <c r="L86" s="12">
        <v>2634084</v>
      </c>
      <c r="M86" s="6">
        <v>5344</v>
      </c>
      <c r="N86" s="6">
        <v>15</v>
      </c>
      <c r="O86" s="15">
        <v>80160</v>
      </c>
    </row>
    <row r="87" spans="1:15" ht="30">
      <c r="A87" s="81">
        <v>184</v>
      </c>
      <c r="B87" s="79" t="s">
        <v>351</v>
      </c>
      <c r="C87" s="79" t="s">
        <v>573</v>
      </c>
      <c r="D87" s="79" t="s">
        <v>364</v>
      </c>
      <c r="E87" s="80" t="s">
        <v>365</v>
      </c>
      <c r="F87" s="79" t="s">
        <v>349</v>
      </c>
      <c r="G87" s="79" t="s">
        <v>374</v>
      </c>
      <c r="H87" s="79" t="s">
        <v>419</v>
      </c>
      <c r="I87" s="12">
        <v>2185853</v>
      </c>
      <c r="J87" s="12">
        <v>4716178</v>
      </c>
      <c r="K87" s="5">
        <v>37344</v>
      </c>
      <c r="L87" s="12">
        <v>4749187</v>
      </c>
      <c r="M87" s="6">
        <v>12936</v>
      </c>
      <c r="N87" s="6">
        <v>17</v>
      </c>
      <c r="O87" s="15">
        <v>219912</v>
      </c>
    </row>
    <row r="88" spans="1:15" ht="60">
      <c r="A88" s="81">
        <v>234</v>
      </c>
      <c r="B88" s="79" t="s">
        <v>345</v>
      </c>
      <c r="C88" s="79" t="s">
        <v>574</v>
      </c>
      <c r="D88" s="79" t="s">
        <v>195</v>
      </c>
      <c r="E88" s="80" t="s">
        <v>196</v>
      </c>
      <c r="F88" s="79" t="s">
        <v>401</v>
      </c>
      <c r="G88" s="79" t="s">
        <v>358</v>
      </c>
      <c r="H88" s="79" t="s">
        <v>197</v>
      </c>
      <c r="I88" s="12">
        <v>3068733</v>
      </c>
      <c r="J88" s="12">
        <v>6272104</v>
      </c>
      <c r="K88" s="5">
        <v>37368</v>
      </c>
      <c r="L88" s="12">
        <v>6378246</v>
      </c>
      <c r="M88" s="6">
        <v>23022</v>
      </c>
      <c r="N88" s="6">
        <v>18</v>
      </c>
      <c r="O88" s="15">
        <v>414396</v>
      </c>
    </row>
    <row r="89" spans="1:15" ht="60">
      <c r="A89" s="81" t="s">
        <v>198</v>
      </c>
      <c r="B89" s="79" t="s">
        <v>345</v>
      </c>
      <c r="C89" s="79" t="s">
        <v>575</v>
      </c>
      <c r="D89" s="79" t="s">
        <v>518</v>
      </c>
      <c r="E89" s="80" t="s">
        <v>365</v>
      </c>
      <c r="F89" s="79" t="s">
        <v>349</v>
      </c>
      <c r="G89" s="79" t="s">
        <v>409</v>
      </c>
      <c r="H89" s="79"/>
      <c r="I89" s="73">
        <v>14831437</v>
      </c>
      <c r="J89" s="73">
        <v>20255623</v>
      </c>
      <c r="K89" s="5">
        <v>37375</v>
      </c>
      <c r="L89" s="73">
        <v>21467291</v>
      </c>
      <c r="M89" s="75">
        <v>24373</v>
      </c>
      <c r="N89" s="6">
        <v>10</v>
      </c>
      <c r="O89" s="77">
        <v>243730</v>
      </c>
    </row>
    <row r="90" spans="1:15" ht="30">
      <c r="A90" s="81">
        <v>159</v>
      </c>
      <c r="B90" s="79" t="s">
        <v>397</v>
      </c>
      <c r="C90" s="79" t="s">
        <v>576</v>
      </c>
      <c r="D90" s="79" t="s">
        <v>577</v>
      </c>
      <c r="E90" s="80" t="s">
        <v>578</v>
      </c>
      <c r="F90" s="79" t="s">
        <v>401</v>
      </c>
      <c r="G90" s="79" t="s">
        <v>426</v>
      </c>
      <c r="H90" s="79" t="s">
        <v>199</v>
      </c>
      <c r="I90" s="12">
        <v>7822429</v>
      </c>
      <c r="J90" s="12">
        <v>18587918</v>
      </c>
      <c r="K90" s="5">
        <v>37407</v>
      </c>
      <c r="L90" s="12">
        <v>19038636</v>
      </c>
      <c r="M90" s="6">
        <v>43602</v>
      </c>
      <c r="N90" s="6">
        <v>20</v>
      </c>
      <c r="O90" s="15">
        <v>872040</v>
      </c>
    </row>
    <row r="91" spans="1:15" ht="39.75">
      <c r="A91" s="81">
        <v>5</v>
      </c>
      <c r="B91" s="79" t="s">
        <v>351</v>
      </c>
      <c r="C91" s="79" t="s">
        <v>579</v>
      </c>
      <c r="D91" s="79" t="s">
        <v>861</v>
      </c>
      <c r="E91" s="80" t="s">
        <v>354</v>
      </c>
      <c r="F91" s="79" t="s">
        <v>349</v>
      </c>
      <c r="G91" s="79" t="s">
        <v>426</v>
      </c>
      <c r="H91" s="79" t="s">
        <v>200</v>
      </c>
      <c r="I91" s="12">
        <v>3891447</v>
      </c>
      <c r="J91" s="12">
        <v>9503805</v>
      </c>
      <c r="K91" s="5">
        <v>37435</v>
      </c>
      <c r="L91" s="12">
        <v>9637725</v>
      </c>
      <c r="M91" s="6">
        <v>39638</v>
      </c>
      <c r="N91" s="6">
        <v>17</v>
      </c>
      <c r="O91" s="15">
        <v>673846</v>
      </c>
    </row>
    <row r="92" spans="1:15" ht="60">
      <c r="A92" s="81">
        <v>104</v>
      </c>
      <c r="B92" s="79" t="s">
        <v>853</v>
      </c>
      <c r="C92" s="79" t="s">
        <v>580</v>
      </c>
      <c r="D92" s="79" t="s">
        <v>371</v>
      </c>
      <c r="E92" s="80" t="s">
        <v>372</v>
      </c>
      <c r="F92" s="79" t="s">
        <v>373</v>
      </c>
      <c r="G92" s="79" t="s">
        <v>358</v>
      </c>
      <c r="H92" s="79" t="s">
        <v>201</v>
      </c>
      <c r="I92" s="12">
        <v>1023871</v>
      </c>
      <c r="J92" s="12">
        <v>1522445</v>
      </c>
      <c r="K92" s="5">
        <v>37435</v>
      </c>
      <c r="L92" s="12">
        <v>1522459</v>
      </c>
      <c r="M92" s="6">
        <v>3333</v>
      </c>
      <c r="N92" s="6">
        <v>14</v>
      </c>
      <c r="O92" s="15">
        <v>46662</v>
      </c>
    </row>
    <row r="93" spans="1:15" ht="79.5">
      <c r="A93" s="81">
        <v>175</v>
      </c>
      <c r="B93" s="79" t="s">
        <v>854</v>
      </c>
      <c r="C93" s="79" t="s">
        <v>581</v>
      </c>
      <c r="D93" s="79" t="s">
        <v>582</v>
      </c>
      <c r="E93" s="80" t="s">
        <v>438</v>
      </c>
      <c r="F93" s="79" t="s">
        <v>465</v>
      </c>
      <c r="G93" s="79" t="s">
        <v>358</v>
      </c>
      <c r="H93" s="79" t="s">
        <v>202</v>
      </c>
      <c r="I93" s="12">
        <v>24616413</v>
      </c>
      <c r="J93" s="12">
        <v>98468603</v>
      </c>
      <c r="K93" s="5">
        <v>37449</v>
      </c>
      <c r="L93" s="12">
        <v>98468623</v>
      </c>
      <c r="M93" s="6">
        <v>134479</v>
      </c>
      <c r="N93" s="6">
        <v>20</v>
      </c>
      <c r="O93" s="15">
        <v>2689580</v>
      </c>
    </row>
    <row r="94" spans="1:15" ht="19.5">
      <c r="A94" s="81">
        <v>233</v>
      </c>
      <c r="B94" s="79" t="s">
        <v>345</v>
      </c>
      <c r="C94" s="79" t="s">
        <v>583</v>
      </c>
      <c r="D94" s="79" t="s">
        <v>499</v>
      </c>
      <c r="E94" s="80" t="s">
        <v>500</v>
      </c>
      <c r="F94" s="79" t="s">
        <v>465</v>
      </c>
      <c r="G94" s="79" t="s">
        <v>358</v>
      </c>
      <c r="H94" s="79" t="s">
        <v>584</v>
      </c>
      <c r="I94" s="12">
        <v>1736044</v>
      </c>
      <c r="J94" s="12">
        <v>4117796</v>
      </c>
      <c r="K94" s="5">
        <v>37449</v>
      </c>
      <c r="L94" s="12">
        <v>4121339</v>
      </c>
      <c r="M94" s="6">
        <v>19163</v>
      </c>
      <c r="N94" s="6">
        <v>19</v>
      </c>
      <c r="O94" s="15">
        <v>364097</v>
      </c>
    </row>
    <row r="95" spans="1:15" ht="49.5">
      <c r="A95" s="81">
        <v>162</v>
      </c>
      <c r="B95" s="79" t="s">
        <v>490</v>
      </c>
      <c r="C95" s="79" t="s">
        <v>585</v>
      </c>
      <c r="D95" s="79" t="s">
        <v>585</v>
      </c>
      <c r="E95" s="80" t="s">
        <v>586</v>
      </c>
      <c r="F95" s="79" t="s">
        <v>465</v>
      </c>
      <c r="G95" s="79" t="s">
        <v>426</v>
      </c>
      <c r="H95" s="79" t="s">
        <v>205</v>
      </c>
      <c r="I95" s="12">
        <v>9359579</v>
      </c>
      <c r="J95" s="12">
        <v>21819480</v>
      </c>
      <c r="K95" s="5">
        <v>37454</v>
      </c>
      <c r="L95" s="12">
        <v>21822880</v>
      </c>
      <c r="M95" s="6">
        <v>48722</v>
      </c>
      <c r="N95" s="6">
        <v>17</v>
      </c>
      <c r="O95" s="15">
        <v>828274</v>
      </c>
    </row>
    <row r="96" spans="1:15" ht="79.5">
      <c r="A96" s="81">
        <v>103</v>
      </c>
      <c r="B96" s="79" t="s">
        <v>351</v>
      </c>
      <c r="C96" s="79" t="s">
        <v>587</v>
      </c>
      <c r="D96" s="79" t="s">
        <v>206</v>
      </c>
      <c r="E96" s="80" t="s">
        <v>207</v>
      </c>
      <c r="F96" s="79" t="s">
        <v>373</v>
      </c>
      <c r="G96" s="79" t="s">
        <v>358</v>
      </c>
      <c r="H96" s="79" t="s">
        <v>64</v>
      </c>
      <c r="I96" s="12">
        <v>1530323</v>
      </c>
      <c r="J96" s="12">
        <v>3367427</v>
      </c>
      <c r="K96" s="5">
        <v>37490</v>
      </c>
      <c r="L96" s="12">
        <v>3520046</v>
      </c>
      <c r="M96" s="6">
        <v>4096</v>
      </c>
      <c r="N96" s="6">
        <v>18</v>
      </c>
      <c r="O96" s="15">
        <v>73728</v>
      </c>
    </row>
    <row r="97" spans="1:15" ht="60">
      <c r="A97" s="81" t="s">
        <v>208</v>
      </c>
      <c r="B97" s="79" t="s">
        <v>345</v>
      </c>
      <c r="C97" s="79" t="s">
        <v>588</v>
      </c>
      <c r="D97" s="79" t="s">
        <v>518</v>
      </c>
      <c r="E97" s="80" t="s">
        <v>365</v>
      </c>
      <c r="F97" s="79" t="s">
        <v>349</v>
      </c>
      <c r="G97" s="79" t="s">
        <v>409</v>
      </c>
      <c r="H97" s="79"/>
      <c r="I97" s="73">
        <v>6674114</v>
      </c>
      <c r="J97" s="73">
        <v>8706513</v>
      </c>
      <c r="K97" s="5">
        <v>37490</v>
      </c>
      <c r="L97" s="73">
        <v>8868904</v>
      </c>
      <c r="M97" s="75">
        <v>23742</v>
      </c>
      <c r="N97" s="6">
        <v>8</v>
      </c>
      <c r="O97" s="77">
        <v>189936</v>
      </c>
    </row>
    <row r="98" spans="1:15" ht="90">
      <c r="A98" s="81">
        <v>117</v>
      </c>
      <c r="B98" s="79" t="s">
        <v>351</v>
      </c>
      <c r="C98" s="79" t="s">
        <v>589</v>
      </c>
      <c r="D98" s="79" t="s">
        <v>209</v>
      </c>
      <c r="E98" s="80" t="s">
        <v>210</v>
      </c>
      <c r="F98" s="79" t="s">
        <v>373</v>
      </c>
      <c r="G98" s="79" t="s">
        <v>355</v>
      </c>
      <c r="H98" s="79" t="s">
        <v>737</v>
      </c>
      <c r="I98" s="12">
        <v>1340832</v>
      </c>
      <c r="J98" s="12">
        <v>2607426</v>
      </c>
      <c r="K98" s="5">
        <v>37498</v>
      </c>
      <c r="L98" s="12">
        <v>2706657</v>
      </c>
      <c r="M98" s="6">
        <v>15719</v>
      </c>
      <c r="N98" s="6">
        <v>16</v>
      </c>
      <c r="O98" s="15">
        <v>251504</v>
      </c>
    </row>
    <row r="99" spans="1:15" ht="49.5">
      <c r="A99" s="81">
        <v>105</v>
      </c>
      <c r="B99" s="79" t="s">
        <v>853</v>
      </c>
      <c r="C99" s="79" t="s">
        <v>590</v>
      </c>
      <c r="D99" s="79" t="s">
        <v>591</v>
      </c>
      <c r="E99" s="80" t="s">
        <v>396</v>
      </c>
      <c r="F99" s="79" t="s">
        <v>373</v>
      </c>
      <c r="G99" s="79" t="s">
        <v>358</v>
      </c>
      <c r="H99" s="79" t="s">
        <v>211</v>
      </c>
      <c r="I99" s="12">
        <v>769510</v>
      </c>
      <c r="J99" s="12">
        <v>1189269</v>
      </c>
      <c r="K99" s="5">
        <v>37505</v>
      </c>
      <c r="L99" s="12">
        <v>1189283</v>
      </c>
      <c r="M99" s="6">
        <v>1598</v>
      </c>
      <c r="N99" s="6">
        <v>14</v>
      </c>
      <c r="O99" s="15">
        <v>22372</v>
      </c>
    </row>
    <row r="100" spans="1:15" ht="49.5">
      <c r="A100" s="81">
        <v>188</v>
      </c>
      <c r="B100" s="79" t="s">
        <v>859</v>
      </c>
      <c r="C100" s="79" t="s">
        <v>592</v>
      </c>
      <c r="D100" s="79" t="s">
        <v>593</v>
      </c>
      <c r="E100" s="80" t="s">
        <v>594</v>
      </c>
      <c r="F100" s="79" t="s">
        <v>465</v>
      </c>
      <c r="G100" s="79" t="s">
        <v>511</v>
      </c>
      <c r="H100" s="79" t="s">
        <v>212</v>
      </c>
      <c r="I100" s="12">
        <v>27706795</v>
      </c>
      <c r="J100" s="12">
        <v>121072595</v>
      </c>
      <c r="K100" s="5">
        <v>37529</v>
      </c>
      <c r="L100" s="12">
        <v>121307619</v>
      </c>
      <c r="M100" s="6">
        <v>594644</v>
      </c>
      <c r="N100" s="6">
        <v>23</v>
      </c>
      <c r="O100" s="15">
        <v>13676812</v>
      </c>
    </row>
    <row r="101" spans="1:15" ht="69.75">
      <c r="A101" s="81" t="s">
        <v>213</v>
      </c>
      <c r="B101" s="79" t="s">
        <v>345</v>
      </c>
      <c r="C101" s="79" t="s">
        <v>595</v>
      </c>
      <c r="D101" s="79" t="s">
        <v>499</v>
      </c>
      <c r="E101" s="80" t="s">
        <v>500</v>
      </c>
      <c r="F101" s="79" t="s">
        <v>465</v>
      </c>
      <c r="G101" s="79" t="s">
        <v>498</v>
      </c>
      <c r="H101" s="79"/>
      <c r="I101" s="74">
        <v>59644</v>
      </c>
      <c r="J101" s="74">
        <v>288254</v>
      </c>
      <c r="K101" s="5">
        <v>37529</v>
      </c>
      <c r="L101" s="74">
        <v>339437</v>
      </c>
      <c r="M101" s="76">
        <v>0</v>
      </c>
      <c r="N101" s="6">
        <v>0</v>
      </c>
      <c r="O101" s="78">
        <v>0</v>
      </c>
    </row>
    <row r="102" spans="1:15" ht="24.75" customHeight="1">
      <c r="A102" s="176" t="s">
        <v>765</v>
      </c>
      <c r="B102" s="177"/>
      <c r="C102" s="177"/>
      <c r="D102" s="177"/>
      <c r="E102" s="177"/>
      <c r="F102" s="177"/>
      <c r="G102" s="177"/>
      <c r="H102" s="177"/>
      <c r="I102" s="3">
        <f>SUM(I83:I101)</f>
        <v>112866816</v>
      </c>
      <c r="J102" s="3">
        <f>SUM(J83:J101)</f>
        <v>337364927</v>
      </c>
      <c r="K102" s="7"/>
      <c r="L102" s="3">
        <f>SUM(L83:L101)</f>
        <v>340061131</v>
      </c>
      <c r="M102" s="4">
        <f>SUM(M83:M101)</f>
        <v>1032973</v>
      </c>
      <c r="N102" s="8"/>
      <c r="O102" s="16">
        <f>SUM(O83:O101)</f>
        <v>21194077</v>
      </c>
    </row>
    <row r="103" spans="1:15" ht="24.75" customHeight="1">
      <c r="A103" s="178" t="s">
        <v>324</v>
      </c>
      <c r="B103" s="179"/>
      <c r="C103" s="179"/>
      <c r="D103" s="179"/>
      <c r="E103" s="179"/>
      <c r="F103" s="179"/>
      <c r="G103" s="179"/>
      <c r="H103" s="179"/>
      <c r="I103" s="179"/>
      <c r="J103" s="179"/>
      <c r="K103" s="179"/>
      <c r="L103" s="179"/>
      <c r="M103" s="179"/>
      <c r="N103" s="179"/>
      <c r="O103" s="180"/>
    </row>
    <row r="104" spans="1:15" ht="69.75">
      <c r="A104" s="81">
        <v>129</v>
      </c>
      <c r="B104" s="79" t="s">
        <v>596</v>
      </c>
      <c r="C104" s="79" t="s">
        <v>597</v>
      </c>
      <c r="D104" s="79" t="s">
        <v>513</v>
      </c>
      <c r="E104" s="80" t="s">
        <v>514</v>
      </c>
      <c r="F104" s="79" t="s">
        <v>476</v>
      </c>
      <c r="G104" s="79" t="s">
        <v>855</v>
      </c>
      <c r="H104" s="79" t="s">
        <v>214</v>
      </c>
      <c r="I104" s="12">
        <v>5190275</v>
      </c>
      <c r="J104" s="12">
        <v>11664443</v>
      </c>
      <c r="K104" s="5">
        <v>37546</v>
      </c>
      <c r="L104" s="12">
        <v>11735342</v>
      </c>
      <c r="M104" s="6">
        <v>18769</v>
      </c>
      <c r="N104" s="6">
        <v>19</v>
      </c>
      <c r="O104" s="15">
        <v>356611</v>
      </c>
    </row>
    <row r="105" spans="1:15" ht="79.5">
      <c r="A105" s="81">
        <v>48</v>
      </c>
      <c r="B105" s="79" t="s">
        <v>351</v>
      </c>
      <c r="C105" s="79" t="s">
        <v>598</v>
      </c>
      <c r="D105" s="79" t="s">
        <v>598</v>
      </c>
      <c r="E105" s="80" t="s">
        <v>599</v>
      </c>
      <c r="F105" s="79" t="s">
        <v>405</v>
      </c>
      <c r="G105" s="79" t="s">
        <v>409</v>
      </c>
      <c r="H105" s="79" t="s">
        <v>215</v>
      </c>
      <c r="I105" s="12">
        <v>2114083</v>
      </c>
      <c r="J105" s="12">
        <v>3687492</v>
      </c>
      <c r="K105" s="5">
        <v>37567</v>
      </c>
      <c r="L105" s="12">
        <v>3842643</v>
      </c>
      <c r="M105" s="6">
        <v>22793</v>
      </c>
      <c r="N105" s="6">
        <v>12</v>
      </c>
      <c r="O105" s="15">
        <v>273516</v>
      </c>
    </row>
    <row r="106" spans="1:15" ht="69.75">
      <c r="A106" s="81">
        <v>126</v>
      </c>
      <c r="B106" s="79" t="s">
        <v>862</v>
      </c>
      <c r="C106" s="79" t="s">
        <v>600</v>
      </c>
      <c r="D106" s="79"/>
      <c r="E106" s="80"/>
      <c r="F106" s="79" t="s">
        <v>476</v>
      </c>
      <c r="G106" s="79" t="s">
        <v>358</v>
      </c>
      <c r="H106" s="79" t="s">
        <v>214</v>
      </c>
      <c r="I106" s="12">
        <v>2154657</v>
      </c>
      <c r="J106" s="12">
        <v>4430661</v>
      </c>
      <c r="K106" s="5">
        <v>37580</v>
      </c>
      <c r="L106" s="12">
        <v>4548175</v>
      </c>
      <c r="M106" s="6">
        <v>19003</v>
      </c>
      <c r="N106" s="6">
        <v>11</v>
      </c>
      <c r="O106" s="15">
        <v>209033</v>
      </c>
    </row>
    <row r="107" spans="1:15" ht="39.75">
      <c r="A107" s="81">
        <v>138</v>
      </c>
      <c r="B107" s="79" t="s">
        <v>857</v>
      </c>
      <c r="C107" s="79" t="s">
        <v>601</v>
      </c>
      <c r="D107" s="79" t="s">
        <v>602</v>
      </c>
      <c r="E107" s="80" t="s">
        <v>438</v>
      </c>
      <c r="F107" s="79" t="s">
        <v>465</v>
      </c>
      <c r="G107" s="79" t="s">
        <v>603</v>
      </c>
      <c r="H107" s="79" t="s">
        <v>216</v>
      </c>
      <c r="I107" s="12">
        <v>5085245</v>
      </c>
      <c r="J107" s="12">
        <v>8689639</v>
      </c>
      <c r="K107" s="5">
        <v>37586</v>
      </c>
      <c r="L107" s="12">
        <v>8689649</v>
      </c>
      <c r="M107" s="6">
        <v>74093</v>
      </c>
      <c r="N107" s="6">
        <v>10</v>
      </c>
      <c r="O107" s="15">
        <v>740930</v>
      </c>
    </row>
    <row r="108" spans="1:15" ht="49.5">
      <c r="A108" s="81">
        <v>100</v>
      </c>
      <c r="B108" s="79" t="s">
        <v>345</v>
      </c>
      <c r="C108" s="79" t="s">
        <v>604</v>
      </c>
      <c r="D108" s="79" t="s">
        <v>527</v>
      </c>
      <c r="E108" s="80" t="s">
        <v>528</v>
      </c>
      <c r="F108" s="79" t="s">
        <v>373</v>
      </c>
      <c r="G108" s="79" t="s">
        <v>358</v>
      </c>
      <c r="H108" s="79" t="s">
        <v>217</v>
      </c>
      <c r="I108" s="12">
        <v>2759107</v>
      </c>
      <c r="J108" s="12">
        <v>5241469</v>
      </c>
      <c r="K108" s="5">
        <v>37594</v>
      </c>
      <c r="L108" s="12">
        <v>5241553</v>
      </c>
      <c r="M108" s="6">
        <v>16405</v>
      </c>
      <c r="N108" s="6">
        <v>17</v>
      </c>
      <c r="O108" s="15">
        <v>278885</v>
      </c>
    </row>
    <row r="109" spans="1:15" ht="99.75">
      <c r="A109" s="81">
        <v>83</v>
      </c>
      <c r="B109" s="79" t="s">
        <v>351</v>
      </c>
      <c r="C109" s="79" t="s">
        <v>605</v>
      </c>
      <c r="D109" s="79" t="s">
        <v>218</v>
      </c>
      <c r="E109" s="80" t="s">
        <v>219</v>
      </c>
      <c r="F109" s="79" t="s">
        <v>401</v>
      </c>
      <c r="G109" s="79" t="s">
        <v>366</v>
      </c>
      <c r="H109" s="79" t="s">
        <v>220</v>
      </c>
      <c r="I109" s="12">
        <v>6394622</v>
      </c>
      <c r="J109" s="12">
        <v>10902219</v>
      </c>
      <c r="K109" s="5">
        <v>37602</v>
      </c>
      <c r="L109" s="12">
        <v>11616048</v>
      </c>
      <c r="M109" s="6">
        <v>114389</v>
      </c>
      <c r="N109" s="6">
        <v>14</v>
      </c>
      <c r="O109" s="15">
        <v>1601446</v>
      </c>
    </row>
    <row r="110" spans="1:15" ht="49.5">
      <c r="A110" s="81">
        <v>167</v>
      </c>
      <c r="B110" s="79" t="s">
        <v>858</v>
      </c>
      <c r="C110" s="79" t="s">
        <v>607</v>
      </c>
      <c r="D110" s="79" t="s">
        <v>221</v>
      </c>
      <c r="E110" s="80" t="s">
        <v>222</v>
      </c>
      <c r="F110" s="79" t="s">
        <v>405</v>
      </c>
      <c r="G110" s="79" t="s">
        <v>409</v>
      </c>
      <c r="H110" s="79" t="s">
        <v>223</v>
      </c>
      <c r="I110" s="12">
        <v>8230000</v>
      </c>
      <c r="J110" s="12">
        <v>16196888</v>
      </c>
      <c r="K110" s="5">
        <v>37614</v>
      </c>
      <c r="L110" s="12">
        <v>16440158</v>
      </c>
      <c r="M110" s="6">
        <v>53892</v>
      </c>
      <c r="N110" s="6">
        <v>13</v>
      </c>
      <c r="O110" s="15">
        <v>700596</v>
      </c>
    </row>
    <row r="111" spans="1:15" ht="79.5">
      <c r="A111" s="81">
        <v>146</v>
      </c>
      <c r="B111" s="79" t="s">
        <v>853</v>
      </c>
      <c r="C111" s="79" t="s">
        <v>608</v>
      </c>
      <c r="D111" s="79" t="s">
        <v>609</v>
      </c>
      <c r="E111" s="80" t="s">
        <v>610</v>
      </c>
      <c r="F111" s="79" t="s">
        <v>465</v>
      </c>
      <c r="G111" s="79" t="s">
        <v>358</v>
      </c>
      <c r="H111" s="79" t="s">
        <v>224</v>
      </c>
      <c r="I111" s="12">
        <v>2298356</v>
      </c>
      <c r="J111" s="12">
        <v>2628878</v>
      </c>
      <c r="K111" s="5">
        <v>37683</v>
      </c>
      <c r="L111" s="12">
        <v>2628887</v>
      </c>
      <c r="M111" s="6">
        <v>3170</v>
      </c>
      <c r="N111" s="6">
        <v>10</v>
      </c>
      <c r="O111" s="15">
        <v>31700</v>
      </c>
    </row>
    <row r="112" spans="1:15" ht="69.75">
      <c r="A112" s="81">
        <v>102</v>
      </c>
      <c r="B112" s="79" t="s">
        <v>351</v>
      </c>
      <c r="C112" s="79" t="s">
        <v>611</v>
      </c>
      <c r="D112" s="79" t="s">
        <v>371</v>
      </c>
      <c r="E112" s="80" t="s">
        <v>372</v>
      </c>
      <c r="F112" s="79" t="s">
        <v>373</v>
      </c>
      <c r="G112" s="79" t="s">
        <v>358</v>
      </c>
      <c r="H112" s="79" t="s">
        <v>225</v>
      </c>
      <c r="I112" s="12">
        <v>1326428</v>
      </c>
      <c r="J112" s="12">
        <v>1846346</v>
      </c>
      <c r="K112" s="5">
        <v>37726</v>
      </c>
      <c r="L112" s="12">
        <v>1886072</v>
      </c>
      <c r="M112" s="6">
        <v>7121</v>
      </c>
      <c r="N112" s="6">
        <v>11</v>
      </c>
      <c r="O112" s="15">
        <v>78331</v>
      </c>
    </row>
    <row r="113" spans="1:15" ht="30">
      <c r="A113" s="81">
        <v>164</v>
      </c>
      <c r="B113" s="79" t="s">
        <v>858</v>
      </c>
      <c r="C113" s="79" t="s">
        <v>612</v>
      </c>
      <c r="D113" s="79" t="s">
        <v>764</v>
      </c>
      <c r="E113" s="80" t="s">
        <v>764</v>
      </c>
      <c r="F113" s="79" t="s">
        <v>405</v>
      </c>
      <c r="G113" s="79" t="s">
        <v>426</v>
      </c>
      <c r="H113" s="79" t="s">
        <v>40</v>
      </c>
      <c r="I113" s="12">
        <v>2878227</v>
      </c>
      <c r="J113" s="12">
        <v>5976745</v>
      </c>
      <c r="K113" s="5">
        <v>37734</v>
      </c>
      <c r="L113" s="12">
        <v>5991704</v>
      </c>
      <c r="M113" s="6">
        <v>8553</v>
      </c>
      <c r="N113" s="6">
        <v>19</v>
      </c>
      <c r="O113" s="15">
        <v>162507</v>
      </c>
    </row>
    <row r="114" spans="1:15" ht="129.75">
      <c r="A114" s="81">
        <v>66</v>
      </c>
      <c r="B114" s="79" t="s">
        <v>397</v>
      </c>
      <c r="C114" s="79" t="s">
        <v>613</v>
      </c>
      <c r="D114" s="79" t="s">
        <v>863</v>
      </c>
      <c r="E114" s="80" t="s">
        <v>864</v>
      </c>
      <c r="F114" s="79" t="s">
        <v>405</v>
      </c>
      <c r="G114" s="79" t="s">
        <v>366</v>
      </c>
      <c r="H114" s="79" t="s">
        <v>226</v>
      </c>
      <c r="I114" s="12">
        <v>17497689</v>
      </c>
      <c r="J114" s="12">
        <v>22318932</v>
      </c>
      <c r="K114" s="5">
        <v>37760</v>
      </c>
      <c r="L114" s="12">
        <v>24165297</v>
      </c>
      <c r="M114" s="6">
        <v>155606</v>
      </c>
      <c r="N114" s="6">
        <v>9</v>
      </c>
      <c r="O114" s="15">
        <v>1400454</v>
      </c>
    </row>
    <row r="115" spans="1:15" ht="259.5">
      <c r="A115" s="81">
        <v>130</v>
      </c>
      <c r="B115" s="79" t="s">
        <v>596</v>
      </c>
      <c r="C115" s="79" t="s">
        <v>614</v>
      </c>
      <c r="D115" s="79" t="s">
        <v>894</v>
      </c>
      <c r="E115" s="80" t="s">
        <v>227</v>
      </c>
      <c r="F115" s="79" t="s">
        <v>476</v>
      </c>
      <c r="G115" s="79" t="s">
        <v>355</v>
      </c>
      <c r="H115" s="79" t="s">
        <v>716</v>
      </c>
      <c r="I115" s="12">
        <v>586863</v>
      </c>
      <c r="J115" s="12">
        <v>1139259</v>
      </c>
      <c r="K115" s="5">
        <v>37783</v>
      </c>
      <c r="L115" s="12">
        <v>1194954</v>
      </c>
      <c r="M115" s="6">
        <v>3359</v>
      </c>
      <c r="N115" s="6">
        <v>11</v>
      </c>
      <c r="O115" s="15">
        <v>36949</v>
      </c>
    </row>
    <row r="116" spans="1:15" ht="60">
      <c r="A116" s="81">
        <v>189</v>
      </c>
      <c r="B116" s="79" t="s">
        <v>345</v>
      </c>
      <c r="C116" s="79" t="s">
        <v>615</v>
      </c>
      <c r="D116" s="79" t="s">
        <v>228</v>
      </c>
      <c r="E116" s="80" t="s">
        <v>229</v>
      </c>
      <c r="F116" s="79" t="s">
        <v>465</v>
      </c>
      <c r="G116" s="79" t="s">
        <v>536</v>
      </c>
      <c r="H116" s="79" t="s">
        <v>230</v>
      </c>
      <c r="I116" s="12">
        <v>7969749</v>
      </c>
      <c r="J116" s="12">
        <v>13340508</v>
      </c>
      <c r="K116" s="5">
        <v>37797</v>
      </c>
      <c r="L116" s="12">
        <v>13442199</v>
      </c>
      <c r="M116" s="6">
        <v>104945</v>
      </c>
      <c r="N116" s="6">
        <v>10</v>
      </c>
      <c r="O116" s="15">
        <v>1049450</v>
      </c>
    </row>
    <row r="117" spans="1:15" ht="69.75">
      <c r="A117" s="81">
        <v>147</v>
      </c>
      <c r="B117" s="79" t="s">
        <v>853</v>
      </c>
      <c r="C117" s="79" t="s">
        <v>616</v>
      </c>
      <c r="D117" s="79" t="s">
        <v>617</v>
      </c>
      <c r="E117" s="80" t="s">
        <v>586</v>
      </c>
      <c r="F117" s="79" t="s">
        <v>465</v>
      </c>
      <c r="G117" s="79" t="s">
        <v>358</v>
      </c>
      <c r="H117" s="79" t="s">
        <v>225</v>
      </c>
      <c r="I117" s="12">
        <v>1814000</v>
      </c>
      <c r="J117" s="12">
        <v>2946757</v>
      </c>
      <c r="K117" s="5">
        <v>37798</v>
      </c>
      <c r="L117" s="12">
        <v>2946773</v>
      </c>
      <c r="M117" s="6">
        <v>18402</v>
      </c>
      <c r="N117" s="6">
        <v>16</v>
      </c>
      <c r="O117" s="15">
        <v>294432</v>
      </c>
    </row>
    <row r="118" spans="1:15" ht="39.75">
      <c r="A118" s="81">
        <v>181</v>
      </c>
      <c r="B118" s="79" t="s">
        <v>345</v>
      </c>
      <c r="C118" s="79" t="s">
        <v>618</v>
      </c>
      <c r="D118" s="79" t="s">
        <v>619</v>
      </c>
      <c r="E118" s="80" t="s">
        <v>365</v>
      </c>
      <c r="F118" s="79" t="s">
        <v>349</v>
      </c>
      <c r="G118" s="79" t="s">
        <v>511</v>
      </c>
      <c r="H118" s="79" t="s">
        <v>231</v>
      </c>
      <c r="I118" s="12">
        <v>6572936</v>
      </c>
      <c r="J118" s="12">
        <v>9338267</v>
      </c>
      <c r="K118" s="5">
        <v>37832</v>
      </c>
      <c r="L118" s="12">
        <v>9338307</v>
      </c>
      <c r="M118" s="6">
        <v>21887</v>
      </c>
      <c r="N118" s="6">
        <v>9</v>
      </c>
      <c r="O118" s="15">
        <v>196983</v>
      </c>
    </row>
    <row r="119" spans="1:15" ht="79.5">
      <c r="A119" s="81">
        <v>34</v>
      </c>
      <c r="B119" s="79" t="s">
        <v>351</v>
      </c>
      <c r="C119" s="79" t="s">
        <v>620</v>
      </c>
      <c r="D119" s="79" t="s">
        <v>364</v>
      </c>
      <c r="E119" s="80" t="s">
        <v>365</v>
      </c>
      <c r="F119" s="79" t="s">
        <v>349</v>
      </c>
      <c r="G119" s="79" t="s">
        <v>366</v>
      </c>
      <c r="H119" s="79" t="s">
        <v>232</v>
      </c>
      <c r="I119" s="12">
        <v>3051553</v>
      </c>
      <c r="J119" s="12">
        <v>6207914</v>
      </c>
      <c r="K119" s="5">
        <v>37854</v>
      </c>
      <c r="L119" s="12">
        <v>6524185</v>
      </c>
      <c r="M119" s="6">
        <v>19694</v>
      </c>
      <c r="N119" s="6">
        <v>14</v>
      </c>
      <c r="O119" s="15">
        <v>275716</v>
      </c>
    </row>
    <row r="120" spans="1:15" ht="79.5">
      <c r="A120" s="81">
        <v>37</v>
      </c>
      <c r="B120" s="79" t="s">
        <v>351</v>
      </c>
      <c r="C120" s="79" t="s">
        <v>621</v>
      </c>
      <c r="D120" s="79" t="s">
        <v>622</v>
      </c>
      <c r="E120" s="80" t="s">
        <v>365</v>
      </c>
      <c r="F120" s="79" t="s">
        <v>349</v>
      </c>
      <c r="G120" s="79" t="s">
        <v>366</v>
      </c>
      <c r="H120" s="79" t="s">
        <v>233</v>
      </c>
      <c r="I120" s="12">
        <v>3640807</v>
      </c>
      <c r="J120" s="12">
        <v>5967991</v>
      </c>
      <c r="K120" s="5">
        <v>37854</v>
      </c>
      <c r="L120" s="12">
        <v>6506446</v>
      </c>
      <c r="M120" s="6">
        <v>13245</v>
      </c>
      <c r="N120" s="6">
        <v>12</v>
      </c>
      <c r="O120" s="15">
        <v>158940</v>
      </c>
    </row>
    <row r="121" spans="1:15" ht="69.75">
      <c r="A121" s="81">
        <v>84</v>
      </c>
      <c r="B121" s="79" t="s">
        <v>351</v>
      </c>
      <c r="C121" s="79" t="s">
        <v>623</v>
      </c>
      <c r="D121" s="79" t="s">
        <v>234</v>
      </c>
      <c r="E121" s="80" t="s">
        <v>235</v>
      </c>
      <c r="F121" s="79" t="s">
        <v>401</v>
      </c>
      <c r="G121" s="79" t="s">
        <v>366</v>
      </c>
      <c r="H121" s="79" t="s">
        <v>236</v>
      </c>
      <c r="I121" s="12">
        <v>2703357</v>
      </c>
      <c r="J121" s="12">
        <v>4867924</v>
      </c>
      <c r="K121" s="5">
        <v>37854</v>
      </c>
      <c r="L121" s="12">
        <v>5175495</v>
      </c>
      <c r="M121" s="6">
        <v>31244</v>
      </c>
      <c r="N121" s="6">
        <v>11</v>
      </c>
      <c r="O121" s="15">
        <v>343684</v>
      </c>
    </row>
    <row r="122" spans="1:15" ht="120">
      <c r="A122" s="81">
        <v>264</v>
      </c>
      <c r="B122" s="79" t="s">
        <v>351</v>
      </c>
      <c r="C122" s="79" t="s">
        <v>624</v>
      </c>
      <c r="D122" s="79" t="s">
        <v>237</v>
      </c>
      <c r="E122" s="80" t="s">
        <v>238</v>
      </c>
      <c r="F122" s="79" t="s">
        <v>401</v>
      </c>
      <c r="G122" s="79" t="s">
        <v>366</v>
      </c>
      <c r="H122" s="79" t="s">
        <v>239</v>
      </c>
      <c r="I122" s="12">
        <v>7739847</v>
      </c>
      <c r="J122" s="12">
        <v>15294809</v>
      </c>
      <c r="K122" s="5">
        <v>37854</v>
      </c>
      <c r="L122" s="12">
        <v>15954605</v>
      </c>
      <c r="M122" s="6">
        <v>52180</v>
      </c>
      <c r="N122" s="6">
        <v>18</v>
      </c>
      <c r="O122" s="15">
        <v>939240</v>
      </c>
    </row>
    <row r="123" spans="1:15" ht="30">
      <c r="A123" s="81">
        <v>187</v>
      </c>
      <c r="B123" s="79" t="s">
        <v>345</v>
      </c>
      <c r="C123" s="79" t="s">
        <v>625</v>
      </c>
      <c r="D123" s="79" t="s">
        <v>626</v>
      </c>
      <c r="E123" s="80" t="s">
        <v>594</v>
      </c>
      <c r="F123" s="79" t="s">
        <v>465</v>
      </c>
      <c r="G123" s="79" t="s">
        <v>409</v>
      </c>
      <c r="H123" s="79" t="s">
        <v>240</v>
      </c>
      <c r="I123" s="12">
        <v>28636872</v>
      </c>
      <c r="J123" s="12">
        <v>61703982</v>
      </c>
      <c r="K123" s="5">
        <v>37858</v>
      </c>
      <c r="L123" s="12">
        <v>61703994</v>
      </c>
      <c r="M123" s="6">
        <v>63814</v>
      </c>
      <c r="N123" s="6">
        <v>20</v>
      </c>
      <c r="O123" s="15">
        <v>1276280</v>
      </c>
    </row>
    <row r="124" spans="1:15" ht="69.75">
      <c r="A124" s="81">
        <v>46</v>
      </c>
      <c r="B124" s="79" t="s">
        <v>410</v>
      </c>
      <c r="C124" s="79" t="s">
        <v>627</v>
      </c>
      <c r="D124" s="79" t="s">
        <v>474</v>
      </c>
      <c r="E124" s="80" t="s">
        <v>535</v>
      </c>
      <c r="F124" s="79" t="s">
        <v>405</v>
      </c>
      <c r="G124" s="79" t="s">
        <v>511</v>
      </c>
      <c r="H124" s="79" t="s">
        <v>241</v>
      </c>
      <c r="I124" s="12">
        <v>13156982</v>
      </c>
      <c r="J124" s="12">
        <v>31701548</v>
      </c>
      <c r="K124" s="5">
        <v>37867</v>
      </c>
      <c r="L124" s="12">
        <v>31701565</v>
      </c>
      <c r="M124" s="6">
        <v>168811</v>
      </c>
      <c r="N124" s="6">
        <v>19</v>
      </c>
      <c r="O124" s="15">
        <v>3207409</v>
      </c>
    </row>
    <row r="125" spans="1:15" ht="39.75">
      <c r="A125" s="81">
        <v>113</v>
      </c>
      <c r="B125" s="79" t="s">
        <v>853</v>
      </c>
      <c r="C125" s="79" t="s">
        <v>628</v>
      </c>
      <c r="D125" s="79" t="s">
        <v>629</v>
      </c>
      <c r="E125" s="80" t="s">
        <v>630</v>
      </c>
      <c r="F125" s="79" t="s">
        <v>373</v>
      </c>
      <c r="G125" s="79" t="s">
        <v>424</v>
      </c>
      <c r="H125" s="79" t="s">
        <v>242</v>
      </c>
      <c r="I125" s="12">
        <v>2126151</v>
      </c>
      <c r="J125" s="12">
        <v>3936500</v>
      </c>
      <c r="K125" s="5">
        <v>37879</v>
      </c>
      <c r="L125" s="12">
        <v>3936514</v>
      </c>
      <c r="M125" s="6">
        <v>11030</v>
      </c>
      <c r="N125" s="6">
        <v>14</v>
      </c>
      <c r="O125" s="15">
        <v>154420</v>
      </c>
    </row>
    <row r="126" spans="1:15" ht="49.5">
      <c r="A126" s="81">
        <v>263</v>
      </c>
      <c r="B126" s="79" t="s">
        <v>351</v>
      </c>
      <c r="C126" s="79" t="s">
        <v>631</v>
      </c>
      <c r="D126" s="79" t="s">
        <v>631</v>
      </c>
      <c r="E126" s="80" t="s">
        <v>475</v>
      </c>
      <c r="F126" s="79" t="s">
        <v>476</v>
      </c>
      <c r="G126" s="79" t="s">
        <v>426</v>
      </c>
      <c r="H126" s="79" t="s">
        <v>243</v>
      </c>
      <c r="I126" s="12">
        <v>3170492</v>
      </c>
      <c r="J126" s="12">
        <v>5019662</v>
      </c>
      <c r="K126" s="5">
        <v>37886</v>
      </c>
      <c r="L126" s="12">
        <v>5064853</v>
      </c>
      <c r="M126" s="6">
        <v>30234</v>
      </c>
      <c r="N126" s="6">
        <v>10</v>
      </c>
      <c r="O126" s="15">
        <v>302340</v>
      </c>
    </row>
    <row r="127" spans="1:15" ht="129.75">
      <c r="A127" s="81">
        <v>136</v>
      </c>
      <c r="B127" s="79" t="s">
        <v>859</v>
      </c>
      <c r="C127" s="79" t="s">
        <v>632</v>
      </c>
      <c r="D127" s="79" t="s">
        <v>437</v>
      </c>
      <c r="E127" s="80" t="s">
        <v>438</v>
      </c>
      <c r="F127" s="79" t="s">
        <v>465</v>
      </c>
      <c r="G127" s="79" t="s">
        <v>421</v>
      </c>
      <c r="H127" s="79" t="s">
        <v>259</v>
      </c>
      <c r="I127" s="12">
        <v>7226788</v>
      </c>
      <c r="J127" s="12">
        <v>16877475</v>
      </c>
      <c r="K127" s="5">
        <v>37888</v>
      </c>
      <c r="L127" s="12">
        <v>17530204</v>
      </c>
      <c r="M127" s="6">
        <v>48685</v>
      </c>
      <c r="N127" s="6">
        <v>17</v>
      </c>
      <c r="O127" s="15">
        <v>827645</v>
      </c>
    </row>
    <row r="128" spans="1:15" ht="39.75">
      <c r="A128" s="81">
        <v>253</v>
      </c>
      <c r="B128" s="79" t="s">
        <v>857</v>
      </c>
      <c r="C128" s="79" t="s">
        <v>633</v>
      </c>
      <c r="D128" s="79" t="s">
        <v>260</v>
      </c>
      <c r="E128" s="80" t="s">
        <v>261</v>
      </c>
      <c r="F128" s="79" t="s">
        <v>401</v>
      </c>
      <c r="G128" s="79" t="s">
        <v>358</v>
      </c>
      <c r="H128" s="79" t="s">
        <v>262</v>
      </c>
      <c r="I128" s="12">
        <v>1753269</v>
      </c>
      <c r="J128" s="12">
        <v>3791764</v>
      </c>
      <c r="K128" s="5">
        <v>37889</v>
      </c>
      <c r="L128" s="12">
        <v>3791780</v>
      </c>
      <c r="M128" s="6">
        <v>19111</v>
      </c>
      <c r="N128" s="6">
        <v>16</v>
      </c>
      <c r="O128" s="15">
        <v>305776</v>
      </c>
    </row>
    <row r="129" spans="1:15" ht="39.75">
      <c r="A129" s="81">
        <v>273</v>
      </c>
      <c r="B129" s="79" t="s">
        <v>345</v>
      </c>
      <c r="C129" s="79" t="s">
        <v>634</v>
      </c>
      <c r="D129" s="79" t="s">
        <v>544</v>
      </c>
      <c r="E129" s="80" t="s">
        <v>475</v>
      </c>
      <c r="F129" s="79" t="s">
        <v>476</v>
      </c>
      <c r="G129" s="79" t="s">
        <v>414</v>
      </c>
      <c r="H129" s="79" t="s">
        <v>200</v>
      </c>
      <c r="I129" s="12">
        <v>5757126</v>
      </c>
      <c r="J129" s="12">
        <v>26025930</v>
      </c>
      <c r="K129" s="5">
        <v>37889</v>
      </c>
      <c r="L129" s="12">
        <v>26578238</v>
      </c>
      <c r="M129" s="6">
        <v>30686</v>
      </c>
      <c r="N129" s="6">
        <v>18</v>
      </c>
      <c r="O129" s="15">
        <v>552348</v>
      </c>
    </row>
    <row r="130" spans="1:15" ht="120">
      <c r="A130" s="81">
        <v>61</v>
      </c>
      <c r="B130" s="79" t="s">
        <v>635</v>
      </c>
      <c r="C130" s="79" t="s">
        <v>636</v>
      </c>
      <c r="D130" s="79" t="s">
        <v>263</v>
      </c>
      <c r="E130" s="80" t="s">
        <v>264</v>
      </c>
      <c r="F130" s="79" t="s">
        <v>476</v>
      </c>
      <c r="G130" s="79" t="s">
        <v>424</v>
      </c>
      <c r="H130" s="79" t="s">
        <v>736</v>
      </c>
      <c r="I130" s="12">
        <v>2126151</v>
      </c>
      <c r="J130" s="12">
        <v>3936500</v>
      </c>
      <c r="K130" s="5">
        <v>37891</v>
      </c>
      <c r="L130" s="12">
        <v>3936514</v>
      </c>
      <c r="M130" s="6">
        <v>11030</v>
      </c>
      <c r="N130" s="6">
        <v>14</v>
      </c>
      <c r="O130" s="15">
        <v>154420</v>
      </c>
    </row>
    <row r="131" spans="1:15" ht="30">
      <c r="A131" s="81">
        <v>23</v>
      </c>
      <c r="B131" s="79" t="s">
        <v>345</v>
      </c>
      <c r="C131" s="79" t="s">
        <v>637</v>
      </c>
      <c r="D131" s="79" t="s">
        <v>637</v>
      </c>
      <c r="E131" s="80" t="s">
        <v>365</v>
      </c>
      <c r="F131" s="79" t="s">
        <v>349</v>
      </c>
      <c r="G131" s="79" t="s">
        <v>638</v>
      </c>
      <c r="H131" s="79" t="s">
        <v>265</v>
      </c>
      <c r="I131" s="12">
        <v>5460427</v>
      </c>
      <c r="J131" s="12">
        <v>12762831</v>
      </c>
      <c r="K131" s="5">
        <v>37893</v>
      </c>
      <c r="L131" s="12">
        <v>12775680</v>
      </c>
      <c r="M131" s="6">
        <v>21967</v>
      </c>
      <c r="N131" s="6">
        <v>20</v>
      </c>
      <c r="O131" s="15">
        <v>439340</v>
      </c>
    </row>
    <row r="132" spans="1:15" ht="49.5">
      <c r="A132" s="81">
        <v>88</v>
      </c>
      <c r="B132" s="79" t="s">
        <v>351</v>
      </c>
      <c r="C132" s="79" t="s">
        <v>639</v>
      </c>
      <c r="D132" s="79" t="s">
        <v>640</v>
      </c>
      <c r="E132" s="80" t="s">
        <v>372</v>
      </c>
      <c r="F132" s="79" t="s">
        <v>373</v>
      </c>
      <c r="G132" s="79" t="s">
        <v>426</v>
      </c>
      <c r="H132" s="79" t="s">
        <v>714</v>
      </c>
      <c r="I132" s="12">
        <v>3847202</v>
      </c>
      <c r="J132" s="12">
        <v>11358549</v>
      </c>
      <c r="K132" s="5">
        <v>37893</v>
      </c>
      <c r="L132" s="12">
        <v>11834717</v>
      </c>
      <c r="M132" s="6">
        <v>29090</v>
      </c>
      <c r="N132" s="6">
        <v>21</v>
      </c>
      <c r="O132" s="15">
        <v>610890</v>
      </c>
    </row>
    <row r="133" spans="1:15" ht="19.5">
      <c r="A133" s="81">
        <v>143</v>
      </c>
      <c r="B133" s="79" t="s">
        <v>345</v>
      </c>
      <c r="C133" s="79" t="s">
        <v>358</v>
      </c>
      <c r="D133" s="79" t="s">
        <v>499</v>
      </c>
      <c r="E133" s="80" t="s">
        <v>500</v>
      </c>
      <c r="F133" s="79" t="s">
        <v>465</v>
      </c>
      <c r="G133" s="79" t="s">
        <v>358</v>
      </c>
      <c r="H133" s="79" t="s">
        <v>266</v>
      </c>
      <c r="I133" s="12">
        <v>16912717</v>
      </c>
      <c r="J133" s="12">
        <v>35664002</v>
      </c>
      <c r="K133" s="5">
        <v>37893</v>
      </c>
      <c r="L133" s="12">
        <v>35686124</v>
      </c>
      <c r="M133" s="6">
        <v>62957</v>
      </c>
      <c r="N133" s="6">
        <v>19</v>
      </c>
      <c r="O133" s="15">
        <v>1196183</v>
      </c>
    </row>
    <row r="134" spans="1:15" ht="79.5">
      <c r="A134" s="81">
        <v>260</v>
      </c>
      <c r="B134" s="79" t="s">
        <v>596</v>
      </c>
      <c r="C134" s="79" t="s">
        <v>641</v>
      </c>
      <c r="D134" s="79" t="s">
        <v>513</v>
      </c>
      <c r="E134" s="80" t="s">
        <v>514</v>
      </c>
      <c r="F134" s="79" t="s">
        <v>476</v>
      </c>
      <c r="G134" s="79" t="s">
        <v>350</v>
      </c>
      <c r="H134" s="79" t="s">
        <v>267</v>
      </c>
      <c r="I134" s="12">
        <v>595368</v>
      </c>
      <c r="J134" s="12">
        <v>737575</v>
      </c>
      <c r="K134" s="5">
        <v>37893</v>
      </c>
      <c r="L134" s="12">
        <v>738974</v>
      </c>
      <c r="M134" s="6">
        <v>1642</v>
      </c>
      <c r="N134" s="6">
        <v>12</v>
      </c>
      <c r="O134" s="15">
        <v>19704</v>
      </c>
    </row>
    <row r="135" spans="1:15" ht="99.75">
      <c r="A135" s="81">
        <v>290</v>
      </c>
      <c r="B135" s="79" t="s">
        <v>858</v>
      </c>
      <c r="C135" s="79" t="s">
        <v>840</v>
      </c>
      <c r="D135" s="79" t="s">
        <v>563</v>
      </c>
      <c r="E135" s="80" t="s">
        <v>552</v>
      </c>
      <c r="F135" s="79" t="s">
        <v>405</v>
      </c>
      <c r="G135" s="79" t="s">
        <v>511</v>
      </c>
      <c r="H135" s="79" t="s">
        <v>268</v>
      </c>
      <c r="I135" s="12">
        <v>21713802</v>
      </c>
      <c r="J135" s="12">
        <v>32156276</v>
      </c>
      <c r="K135" s="5">
        <v>37893</v>
      </c>
      <c r="L135" s="12">
        <v>34451386</v>
      </c>
      <c r="M135" s="6">
        <v>73705</v>
      </c>
      <c r="N135" s="6">
        <v>16</v>
      </c>
      <c r="O135" s="15">
        <v>1179280</v>
      </c>
    </row>
    <row r="136" spans="1:15" ht="30">
      <c r="A136" s="81">
        <v>36</v>
      </c>
      <c r="B136" s="79" t="s">
        <v>854</v>
      </c>
      <c r="C136" s="79" t="s">
        <v>642</v>
      </c>
      <c r="D136" s="79" t="s">
        <v>518</v>
      </c>
      <c r="E136" s="80" t="s">
        <v>365</v>
      </c>
      <c r="F136" s="79" t="s">
        <v>349</v>
      </c>
      <c r="G136" s="79" t="s">
        <v>366</v>
      </c>
      <c r="H136" s="79" t="s">
        <v>716</v>
      </c>
      <c r="I136" s="12">
        <v>10811159</v>
      </c>
      <c r="J136" s="12">
        <v>17939654</v>
      </c>
      <c r="K136" s="5">
        <v>37894</v>
      </c>
      <c r="L136" s="12">
        <v>17939664</v>
      </c>
      <c r="M136" s="6">
        <v>103747</v>
      </c>
      <c r="N136" s="6">
        <v>10</v>
      </c>
      <c r="O136" s="15">
        <v>1037470</v>
      </c>
    </row>
    <row r="137" spans="1:15" ht="60">
      <c r="A137" s="81">
        <v>78</v>
      </c>
      <c r="B137" s="79" t="s">
        <v>351</v>
      </c>
      <c r="C137" s="79" t="s">
        <v>643</v>
      </c>
      <c r="D137" s="79" t="s">
        <v>510</v>
      </c>
      <c r="E137" s="80" t="s">
        <v>472</v>
      </c>
      <c r="F137" s="79" t="s">
        <v>401</v>
      </c>
      <c r="G137" s="79" t="s">
        <v>358</v>
      </c>
      <c r="H137" s="79" t="s">
        <v>741</v>
      </c>
      <c r="I137" s="12">
        <v>2088254</v>
      </c>
      <c r="J137" s="12">
        <v>3920155</v>
      </c>
      <c r="K137" s="5">
        <v>37894</v>
      </c>
      <c r="L137" s="12">
        <v>3965896</v>
      </c>
      <c r="M137" s="6">
        <v>26848</v>
      </c>
      <c r="N137" s="6">
        <v>15</v>
      </c>
      <c r="O137" s="15">
        <v>402720</v>
      </c>
    </row>
    <row r="138" spans="1:15" ht="19.5">
      <c r="A138" s="81">
        <v>262</v>
      </c>
      <c r="B138" s="79" t="s">
        <v>854</v>
      </c>
      <c r="C138" s="79" t="s">
        <v>644</v>
      </c>
      <c r="D138" s="79" t="s">
        <v>645</v>
      </c>
      <c r="E138" s="80" t="s">
        <v>435</v>
      </c>
      <c r="F138" s="79" t="s">
        <v>373</v>
      </c>
      <c r="G138" s="79" t="s">
        <v>646</v>
      </c>
      <c r="H138" s="79" t="s">
        <v>269</v>
      </c>
      <c r="I138" s="12">
        <v>2426150</v>
      </c>
      <c r="J138" s="12">
        <v>5665597</v>
      </c>
      <c r="K138" s="5">
        <v>37894</v>
      </c>
      <c r="L138" s="12">
        <v>5665617</v>
      </c>
      <c r="M138" s="6">
        <v>149409</v>
      </c>
      <c r="N138" s="6">
        <v>20</v>
      </c>
      <c r="O138" s="15">
        <v>2988180</v>
      </c>
    </row>
    <row r="139" spans="1:15" ht="60">
      <c r="A139" s="81">
        <v>272</v>
      </c>
      <c r="B139" s="79" t="s">
        <v>647</v>
      </c>
      <c r="C139" s="79" t="s">
        <v>648</v>
      </c>
      <c r="D139" s="79" t="s">
        <v>645</v>
      </c>
      <c r="E139" s="80" t="s">
        <v>435</v>
      </c>
      <c r="F139" s="79" t="s">
        <v>373</v>
      </c>
      <c r="G139" s="79" t="s">
        <v>646</v>
      </c>
      <c r="H139" s="79" t="s">
        <v>270</v>
      </c>
      <c r="I139" s="12">
        <v>4851805</v>
      </c>
      <c r="J139" s="12">
        <v>16969609</v>
      </c>
      <c r="K139" s="5">
        <v>37894</v>
      </c>
      <c r="L139" s="12">
        <v>16989609</v>
      </c>
      <c r="M139" s="6">
        <v>50377</v>
      </c>
      <c r="N139" s="6">
        <v>20</v>
      </c>
      <c r="O139" s="15">
        <v>1007540</v>
      </c>
    </row>
    <row r="140" spans="1:15" ht="39.75">
      <c r="A140" s="81">
        <v>279</v>
      </c>
      <c r="B140" s="79" t="s">
        <v>859</v>
      </c>
      <c r="C140" s="79" t="s">
        <v>649</v>
      </c>
      <c r="D140" s="79" t="s">
        <v>271</v>
      </c>
      <c r="E140" s="80" t="s">
        <v>229</v>
      </c>
      <c r="F140" s="79" t="s">
        <v>465</v>
      </c>
      <c r="G140" s="79" t="s">
        <v>358</v>
      </c>
      <c r="H140" s="79" t="s">
        <v>759</v>
      </c>
      <c r="I140" s="12">
        <v>7605070</v>
      </c>
      <c r="J140" s="12">
        <v>19024260</v>
      </c>
      <c r="K140" s="5">
        <v>37894</v>
      </c>
      <c r="L140" s="12">
        <v>19577051</v>
      </c>
      <c r="M140" s="6">
        <v>402255</v>
      </c>
      <c r="N140" s="6">
        <v>15</v>
      </c>
      <c r="O140" s="15">
        <v>6033825</v>
      </c>
    </row>
    <row r="141" spans="1:15" ht="19.5">
      <c r="A141" s="81">
        <v>283</v>
      </c>
      <c r="B141" s="79" t="s">
        <v>345</v>
      </c>
      <c r="C141" s="79" t="s">
        <v>650</v>
      </c>
      <c r="D141" s="79" t="s">
        <v>518</v>
      </c>
      <c r="E141" s="80" t="s">
        <v>365</v>
      </c>
      <c r="F141" s="79" t="s">
        <v>349</v>
      </c>
      <c r="G141" s="79" t="s">
        <v>409</v>
      </c>
      <c r="H141" s="79" t="s">
        <v>651</v>
      </c>
      <c r="I141" s="12">
        <v>9580241</v>
      </c>
      <c r="J141" s="12">
        <v>16727043</v>
      </c>
      <c r="K141" s="5">
        <v>37894</v>
      </c>
      <c r="L141" s="12">
        <v>16731513</v>
      </c>
      <c r="M141" s="6">
        <v>417846</v>
      </c>
      <c r="N141" s="6">
        <v>8</v>
      </c>
      <c r="O141" s="15">
        <v>3342768</v>
      </c>
    </row>
    <row r="142" spans="1:15" ht="39.75">
      <c r="A142" s="81">
        <v>291</v>
      </c>
      <c r="B142" s="79" t="s">
        <v>397</v>
      </c>
      <c r="C142" s="79" t="s">
        <v>652</v>
      </c>
      <c r="D142" s="79" t="s">
        <v>653</v>
      </c>
      <c r="E142" s="80" t="s">
        <v>413</v>
      </c>
      <c r="F142" s="79" t="s">
        <v>465</v>
      </c>
      <c r="G142" s="79" t="s">
        <v>426</v>
      </c>
      <c r="H142" s="79" t="s">
        <v>272</v>
      </c>
      <c r="I142" s="12">
        <v>21013363</v>
      </c>
      <c r="J142" s="12">
        <v>52952354</v>
      </c>
      <c r="K142" s="5">
        <v>37894</v>
      </c>
      <c r="L142" s="12">
        <v>53380379</v>
      </c>
      <c r="M142" s="6">
        <v>61269</v>
      </c>
      <c r="N142" s="6">
        <v>22</v>
      </c>
      <c r="O142" s="15">
        <v>1347918</v>
      </c>
    </row>
    <row r="143" spans="1:15" ht="24.75" customHeight="1">
      <c r="A143" s="176" t="s">
        <v>325</v>
      </c>
      <c r="B143" s="177"/>
      <c r="C143" s="177"/>
      <c r="D143" s="177"/>
      <c r="E143" s="177"/>
      <c r="F143" s="177"/>
      <c r="G143" s="177"/>
      <c r="H143" s="177"/>
      <c r="I143" s="3">
        <f>SUM(I104:I142)</f>
        <v>260867190</v>
      </c>
      <c r="J143" s="3">
        <f>SUM(J104:J142)</f>
        <v>531558407</v>
      </c>
      <c r="K143" s="7"/>
      <c r="L143" s="3">
        <f>SUM(L104:L142)</f>
        <v>541848764</v>
      </c>
      <c r="M143" s="4">
        <f>SUM(M104:M142)</f>
        <v>2543263</v>
      </c>
      <c r="N143" s="8"/>
      <c r="O143" s="16">
        <f>SUM(O104:O142)</f>
        <v>35515859</v>
      </c>
    </row>
    <row r="144" spans="1:15" ht="24.75" customHeight="1">
      <c r="A144" s="178" t="s">
        <v>326</v>
      </c>
      <c r="B144" s="179"/>
      <c r="C144" s="179"/>
      <c r="D144" s="179"/>
      <c r="E144" s="179"/>
      <c r="F144" s="179"/>
      <c r="G144" s="179"/>
      <c r="H144" s="179"/>
      <c r="I144" s="179"/>
      <c r="J144" s="179"/>
      <c r="K144" s="179"/>
      <c r="L144" s="179"/>
      <c r="M144" s="179"/>
      <c r="N144" s="179"/>
      <c r="O144" s="180"/>
    </row>
    <row r="145" spans="1:15" ht="84" customHeight="1">
      <c r="A145" s="81" t="s">
        <v>273</v>
      </c>
      <c r="B145" s="79" t="s">
        <v>596</v>
      </c>
      <c r="C145" s="79" t="s">
        <v>654</v>
      </c>
      <c r="D145" s="79" t="s">
        <v>513</v>
      </c>
      <c r="E145" s="80" t="s">
        <v>514</v>
      </c>
      <c r="F145" s="79" t="s">
        <v>476</v>
      </c>
      <c r="G145" s="79" t="s">
        <v>855</v>
      </c>
      <c r="H145" s="79" t="s">
        <v>274</v>
      </c>
      <c r="I145" s="73">
        <v>7680192</v>
      </c>
      <c r="J145" s="73">
        <v>18960396</v>
      </c>
      <c r="K145" s="5">
        <v>37925</v>
      </c>
      <c r="L145" s="73">
        <v>19327442</v>
      </c>
      <c r="M145" s="75">
        <v>26320</v>
      </c>
      <c r="N145" s="6">
        <v>21</v>
      </c>
      <c r="O145" s="77">
        <v>552720</v>
      </c>
    </row>
    <row r="146" spans="1:15" ht="49.5">
      <c r="A146" s="81">
        <v>71</v>
      </c>
      <c r="B146" s="79" t="s">
        <v>351</v>
      </c>
      <c r="C146" s="79" t="s">
        <v>655</v>
      </c>
      <c r="D146" s="79" t="s">
        <v>656</v>
      </c>
      <c r="E146" s="80" t="s">
        <v>578</v>
      </c>
      <c r="F146" s="79" t="s">
        <v>401</v>
      </c>
      <c r="G146" s="79" t="s">
        <v>406</v>
      </c>
      <c r="H146" s="79" t="s">
        <v>714</v>
      </c>
      <c r="I146" s="12">
        <v>2338963</v>
      </c>
      <c r="J146" s="12">
        <v>4984463</v>
      </c>
      <c r="K146" s="5">
        <v>37974</v>
      </c>
      <c r="L146" s="12">
        <v>4988833</v>
      </c>
      <c r="M146" s="6">
        <v>43182</v>
      </c>
      <c r="N146" s="6">
        <v>17</v>
      </c>
      <c r="O146" s="15">
        <v>734094</v>
      </c>
    </row>
    <row r="147" spans="1:15" ht="79.5">
      <c r="A147" s="81" t="s">
        <v>275</v>
      </c>
      <c r="B147" s="79" t="s">
        <v>596</v>
      </c>
      <c r="C147" s="79" t="s">
        <v>660</v>
      </c>
      <c r="D147" s="79" t="s">
        <v>513</v>
      </c>
      <c r="E147" s="80" t="s">
        <v>514</v>
      </c>
      <c r="F147" s="79" t="s">
        <v>476</v>
      </c>
      <c r="G147" s="79" t="s">
        <v>350</v>
      </c>
      <c r="H147" s="79" t="s">
        <v>267</v>
      </c>
      <c r="I147" s="73">
        <v>4556261</v>
      </c>
      <c r="J147" s="73">
        <v>7713723</v>
      </c>
      <c r="K147" s="5">
        <v>38153</v>
      </c>
      <c r="L147" s="73">
        <v>8071066</v>
      </c>
      <c r="M147" s="75">
        <v>23182</v>
      </c>
      <c r="N147" s="6">
        <v>14</v>
      </c>
      <c r="O147" s="77">
        <v>324548</v>
      </c>
    </row>
    <row r="148" spans="1:15" ht="82.5" customHeight="1">
      <c r="A148" s="81" t="s">
        <v>276</v>
      </c>
      <c r="B148" s="79" t="s">
        <v>345</v>
      </c>
      <c r="C148" s="79" t="s">
        <v>675</v>
      </c>
      <c r="D148" s="79" t="s">
        <v>544</v>
      </c>
      <c r="E148" s="80" t="s">
        <v>475</v>
      </c>
      <c r="F148" s="79" t="s">
        <v>476</v>
      </c>
      <c r="G148" s="79" t="s">
        <v>414</v>
      </c>
      <c r="H148" s="79" t="s">
        <v>277</v>
      </c>
      <c r="I148" s="73">
        <v>196982</v>
      </c>
      <c r="J148" s="73">
        <v>-217485</v>
      </c>
      <c r="K148" s="5">
        <v>38159</v>
      </c>
      <c r="L148" s="73">
        <v>406577</v>
      </c>
      <c r="M148" s="75">
        <v>31886</v>
      </c>
      <c r="N148" s="6">
        <v>18</v>
      </c>
      <c r="O148" s="77">
        <v>573948</v>
      </c>
    </row>
    <row r="149" spans="1:15" ht="150.75" customHeight="1">
      <c r="A149" s="81" t="s">
        <v>278</v>
      </c>
      <c r="B149" s="79" t="s">
        <v>857</v>
      </c>
      <c r="C149" s="79" t="s">
        <v>676</v>
      </c>
      <c r="D149" s="79" t="s">
        <v>279</v>
      </c>
      <c r="E149" s="80" t="s">
        <v>280</v>
      </c>
      <c r="F149" s="79" t="s">
        <v>401</v>
      </c>
      <c r="G149" s="79" t="s">
        <v>358</v>
      </c>
      <c r="H149" s="79" t="s">
        <v>281</v>
      </c>
      <c r="I149" s="73">
        <v>2238555</v>
      </c>
      <c r="J149" s="73">
        <v>8755720</v>
      </c>
      <c r="K149" s="5">
        <v>38192</v>
      </c>
      <c r="L149" s="73">
        <v>8755754</v>
      </c>
      <c r="M149" s="75">
        <v>41343</v>
      </c>
      <c r="N149" s="6">
        <v>17</v>
      </c>
      <c r="O149" s="77">
        <v>702831</v>
      </c>
    </row>
    <row r="150" spans="1:15" ht="82.5" customHeight="1">
      <c r="A150" s="81" t="s">
        <v>282</v>
      </c>
      <c r="B150" s="79" t="s">
        <v>345</v>
      </c>
      <c r="C150" s="79" t="s">
        <v>865</v>
      </c>
      <c r="D150" s="79" t="s">
        <v>499</v>
      </c>
      <c r="E150" s="80" t="s">
        <v>500</v>
      </c>
      <c r="F150" s="79" t="s">
        <v>465</v>
      </c>
      <c r="G150" s="79" t="s">
        <v>358</v>
      </c>
      <c r="H150" s="79" t="s">
        <v>266</v>
      </c>
      <c r="I150" s="73">
        <v>11355317</v>
      </c>
      <c r="J150" s="73">
        <v>23741350</v>
      </c>
      <c r="K150" s="5">
        <v>38223</v>
      </c>
      <c r="L150" s="73">
        <v>24942953</v>
      </c>
      <c r="M150" s="75">
        <v>144923</v>
      </c>
      <c r="N150" s="6">
        <v>18</v>
      </c>
      <c r="O150" s="77">
        <v>2608614</v>
      </c>
    </row>
    <row r="151" spans="1:15" ht="24.75" customHeight="1">
      <c r="A151" s="176" t="s">
        <v>893</v>
      </c>
      <c r="B151" s="177"/>
      <c r="C151" s="177"/>
      <c r="D151" s="177"/>
      <c r="E151" s="177"/>
      <c r="F151" s="177"/>
      <c r="G151" s="177"/>
      <c r="H151" s="177"/>
      <c r="I151" s="3">
        <f>SUM(I145:I150)</f>
        <v>28366270</v>
      </c>
      <c r="J151" s="3">
        <f>SUM(J145:J150)</f>
        <v>63938167</v>
      </c>
      <c r="K151" s="7"/>
      <c r="L151" s="3">
        <f>SUM(L145:L150)</f>
        <v>66492625</v>
      </c>
      <c r="M151" s="4">
        <f>SUM(M145:M150)</f>
        <v>310836</v>
      </c>
      <c r="N151" s="8"/>
      <c r="O151" s="16">
        <f>SUM(O145:O150)</f>
        <v>5496755</v>
      </c>
    </row>
    <row r="152" spans="1:15" ht="24.75" customHeight="1">
      <c r="A152" s="178" t="s">
        <v>327</v>
      </c>
      <c r="B152" s="179"/>
      <c r="C152" s="179"/>
      <c r="D152" s="179"/>
      <c r="E152" s="179"/>
      <c r="F152" s="179"/>
      <c r="G152" s="179"/>
      <c r="H152" s="179"/>
      <c r="I152" s="179"/>
      <c r="J152" s="179"/>
      <c r="K152" s="179"/>
      <c r="L152" s="179"/>
      <c r="M152" s="179"/>
      <c r="N152" s="179"/>
      <c r="O152" s="180"/>
    </row>
    <row r="153" spans="1:15" ht="70.5" customHeight="1">
      <c r="A153" s="81">
        <v>268</v>
      </c>
      <c r="B153" s="79" t="s">
        <v>351</v>
      </c>
      <c r="C153" s="79" t="s">
        <v>677</v>
      </c>
      <c r="D153" s="79" t="s">
        <v>678</v>
      </c>
      <c r="E153" s="80" t="s">
        <v>365</v>
      </c>
      <c r="F153" s="79" t="s">
        <v>349</v>
      </c>
      <c r="G153" s="79" t="s">
        <v>426</v>
      </c>
      <c r="H153" s="79" t="s">
        <v>283</v>
      </c>
      <c r="I153" s="12">
        <v>9413520</v>
      </c>
      <c r="J153" s="12">
        <v>27228472</v>
      </c>
      <c r="K153" s="5">
        <v>38471</v>
      </c>
      <c r="L153" s="12">
        <v>27303273</v>
      </c>
      <c r="M153" s="6">
        <v>13610</v>
      </c>
      <c r="N153" s="6">
        <v>22</v>
      </c>
      <c r="O153" s="15">
        <v>299420</v>
      </c>
    </row>
    <row r="154" spans="1:15" ht="69.75" customHeight="1">
      <c r="A154" s="81">
        <v>371</v>
      </c>
      <c r="B154" s="79" t="s">
        <v>854</v>
      </c>
      <c r="C154" s="79" t="s">
        <v>679</v>
      </c>
      <c r="D154" s="79" t="s">
        <v>582</v>
      </c>
      <c r="E154" s="80" t="s">
        <v>438</v>
      </c>
      <c r="F154" s="79" t="s">
        <v>465</v>
      </c>
      <c r="G154" s="79" t="s">
        <v>358</v>
      </c>
      <c r="H154" s="79" t="s">
        <v>284</v>
      </c>
      <c r="I154" s="12">
        <v>17797294</v>
      </c>
      <c r="J154" s="12">
        <v>73584276</v>
      </c>
      <c r="K154" s="5">
        <v>38476</v>
      </c>
      <c r="L154" s="12">
        <v>73584299</v>
      </c>
      <c r="M154" s="6">
        <v>1048323</v>
      </c>
      <c r="N154" s="6">
        <v>23</v>
      </c>
      <c r="O154" s="15">
        <v>24111429</v>
      </c>
    </row>
    <row r="155" spans="1:15" ht="69" customHeight="1">
      <c r="A155" s="81">
        <v>177</v>
      </c>
      <c r="B155" s="79" t="s">
        <v>854</v>
      </c>
      <c r="C155" s="79" t="s">
        <v>680</v>
      </c>
      <c r="D155" s="79" t="s">
        <v>681</v>
      </c>
      <c r="E155" s="80" t="s">
        <v>365</v>
      </c>
      <c r="F155" s="79" t="s">
        <v>349</v>
      </c>
      <c r="G155" s="79" t="s">
        <v>358</v>
      </c>
      <c r="H155" s="79" t="s">
        <v>284</v>
      </c>
      <c r="I155" s="12">
        <v>2146781</v>
      </c>
      <c r="J155" s="12">
        <v>3549011</v>
      </c>
      <c r="K155" s="5">
        <v>38487</v>
      </c>
      <c r="L155" s="12">
        <v>3549024</v>
      </c>
      <c r="M155" s="6">
        <v>6973</v>
      </c>
      <c r="N155" s="6">
        <v>13</v>
      </c>
      <c r="O155" s="15">
        <v>90649</v>
      </c>
    </row>
    <row r="156" spans="1:15" ht="90.75" customHeight="1">
      <c r="A156" s="81" t="s">
        <v>285</v>
      </c>
      <c r="B156" s="79" t="s">
        <v>596</v>
      </c>
      <c r="C156" s="79" t="s">
        <v>682</v>
      </c>
      <c r="D156" s="79" t="s">
        <v>513</v>
      </c>
      <c r="E156" s="80" t="s">
        <v>514</v>
      </c>
      <c r="F156" s="79" t="s">
        <v>476</v>
      </c>
      <c r="G156" s="79" t="s">
        <v>350</v>
      </c>
      <c r="H156" s="79" t="s">
        <v>267</v>
      </c>
      <c r="I156" s="73">
        <v>4556261</v>
      </c>
      <c r="J156" s="73">
        <v>7713723</v>
      </c>
      <c r="K156" s="5">
        <v>38509</v>
      </c>
      <c r="L156" s="73">
        <v>8071065</v>
      </c>
      <c r="M156" s="75">
        <v>23182</v>
      </c>
      <c r="N156" s="6">
        <v>14</v>
      </c>
      <c r="O156" s="77">
        <v>324548</v>
      </c>
    </row>
    <row r="157" spans="1:15" ht="80.25" customHeight="1">
      <c r="A157" s="81" t="s">
        <v>286</v>
      </c>
      <c r="B157" s="79" t="s">
        <v>854</v>
      </c>
      <c r="C157" s="79" t="s">
        <v>683</v>
      </c>
      <c r="D157" s="79" t="s">
        <v>645</v>
      </c>
      <c r="E157" s="80" t="s">
        <v>435</v>
      </c>
      <c r="F157" s="79" t="s">
        <v>373</v>
      </c>
      <c r="G157" s="79" t="s">
        <v>646</v>
      </c>
      <c r="H157" s="79" t="s">
        <v>287</v>
      </c>
      <c r="I157" s="73">
        <v>3670524</v>
      </c>
      <c r="J157" s="73">
        <v>8160227</v>
      </c>
      <c r="K157" s="5">
        <v>38553</v>
      </c>
      <c r="L157" s="73">
        <v>8160247</v>
      </c>
      <c r="M157" s="75">
        <v>33902</v>
      </c>
      <c r="N157" s="6">
        <v>20</v>
      </c>
      <c r="O157" s="77">
        <v>678040</v>
      </c>
    </row>
    <row r="158" spans="1:15" ht="80.25" customHeight="1">
      <c r="A158" s="81">
        <v>274</v>
      </c>
      <c r="B158" s="79" t="s">
        <v>351</v>
      </c>
      <c r="C158" s="79" t="s">
        <v>912</v>
      </c>
      <c r="D158" s="79" t="s">
        <v>288</v>
      </c>
      <c r="E158" s="80" t="s">
        <v>289</v>
      </c>
      <c r="F158" s="79" t="s">
        <v>401</v>
      </c>
      <c r="G158" s="79" t="s">
        <v>855</v>
      </c>
      <c r="H158" s="79" t="s">
        <v>290</v>
      </c>
      <c r="I158" s="12">
        <v>1203406</v>
      </c>
      <c r="J158" s="12">
        <v>2489567</v>
      </c>
      <c r="K158" s="5">
        <v>38594</v>
      </c>
      <c r="L158" s="12">
        <v>2494540</v>
      </c>
      <c r="M158" s="6">
        <v>8539</v>
      </c>
      <c r="N158" s="6">
        <v>18</v>
      </c>
      <c r="O158" s="15">
        <f>M158*N158</f>
        <v>153702</v>
      </c>
    </row>
    <row r="159" spans="1:15" ht="80.25" customHeight="1">
      <c r="A159" s="81">
        <v>313</v>
      </c>
      <c r="B159" s="79" t="s">
        <v>351</v>
      </c>
      <c r="C159" s="79" t="s">
        <v>684</v>
      </c>
      <c r="D159" s="79" t="s">
        <v>432</v>
      </c>
      <c r="E159" s="80" t="s">
        <v>372</v>
      </c>
      <c r="F159" s="79" t="s">
        <v>373</v>
      </c>
      <c r="G159" s="79" t="s">
        <v>855</v>
      </c>
      <c r="H159" s="79" t="s">
        <v>290</v>
      </c>
      <c r="I159" s="12">
        <v>3071422</v>
      </c>
      <c r="J159" s="12">
        <v>6401742</v>
      </c>
      <c r="K159" s="5">
        <v>38594</v>
      </c>
      <c r="L159" s="12">
        <v>6414530</v>
      </c>
      <c r="M159" s="6">
        <v>21958</v>
      </c>
      <c r="N159" s="6">
        <v>18</v>
      </c>
      <c r="O159" s="15">
        <f>M159*N159</f>
        <v>395244</v>
      </c>
    </row>
    <row r="160" spans="1:15" ht="93" customHeight="1">
      <c r="A160" s="81">
        <v>298</v>
      </c>
      <c r="B160" s="79" t="s">
        <v>858</v>
      </c>
      <c r="C160" s="79" t="s">
        <v>685</v>
      </c>
      <c r="D160" s="79" t="s">
        <v>686</v>
      </c>
      <c r="E160" s="80" t="s">
        <v>552</v>
      </c>
      <c r="F160" s="79" t="s">
        <v>405</v>
      </c>
      <c r="G160" s="79" t="s">
        <v>646</v>
      </c>
      <c r="H160" s="79" t="s">
        <v>291</v>
      </c>
      <c r="I160" s="12">
        <v>23923660</v>
      </c>
      <c r="J160" s="12">
        <v>50073636</v>
      </c>
      <c r="K160" s="5">
        <v>38623</v>
      </c>
      <c r="L160" s="12">
        <v>50075565</v>
      </c>
      <c r="M160" s="6">
        <v>193734</v>
      </c>
      <c r="N160" s="6">
        <v>19</v>
      </c>
      <c r="O160" s="15">
        <v>3680946</v>
      </c>
    </row>
    <row r="161" spans="1:15" ht="69.75" customHeight="1">
      <c r="A161" s="81">
        <v>375</v>
      </c>
      <c r="B161" s="79" t="s">
        <v>853</v>
      </c>
      <c r="C161" s="79" t="s">
        <v>687</v>
      </c>
      <c r="D161" s="79" t="s">
        <v>687</v>
      </c>
      <c r="E161" s="80" t="s">
        <v>504</v>
      </c>
      <c r="F161" s="79" t="s">
        <v>349</v>
      </c>
      <c r="G161" s="79" t="s">
        <v>646</v>
      </c>
      <c r="H161" s="79" t="s">
        <v>292</v>
      </c>
      <c r="I161" s="12">
        <v>9608229</v>
      </c>
      <c r="J161" s="12">
        <v>21812441</v>
      </c>
      <c r="K161" s="5">
        <v>38623</v>
      </c>
      <c r="L161" s="12">
        <v>21812463</v>
      </c>
      <c r="M161" s="6">
        <v>47897</v>
      </c>
      <c r="N161" s="6">
        <v>22</v>
      </c>
      <c r="O161" s="15">
        <v>1053734</v>
      </c>
    </row>
    <row r="162" spans="1:15" ht="24.75" customHeight="1">
      <c r="A162" s="176" t="s">
        <v>767</v>
      </c>
      <c r="B162" s="177"/>
      <c r="C162" s="177"/>
      <c r="D162" s="177"/>
      <c r="E162" s="177"/>
      <c r="F162" s="177"/>
      <c r="G162" s="177"/>
      <c r="H162" s="177"/>
      <c r="I162" s="3">
        <f>SUM(I153:I161)</f>
        <v>75391097</v>
      </c>
      <c r="J162" s="3">
        <f>SUM(J153:J161)</f>
        <v>201013095</v>
      </c>
      <c r="K162" s="7"/>
      <c r="L162" s="3">
        <f>SUM(L153:L161)</f>
        <v>201465006</v>
      </c>
      <c r="M162" s="4">
        <f>SUM(M153:M161)</f>
        <v>1398118</v>
      </c>
      <c r="N162" s="8"/>
      <c r="O162" s="16">
        <f>SUM(O153:O161)</f>
        <v>30787712</v>
      </c>
    </row>
    <row r="163" spans="1:15" ht="24.75" customHeight="1">
      <c r="A163" s="178" t="s">
        <v>328</v>
      </c>
      <c r="B163" s="179"/>
      <c r="C163" s="179"/>
      <c r="D163" s="179"/>
      <c r="E163" s="179"/>
      <c r="F163" s="179"/>
      <c r="G163" s="179"/>
      <c r="H163" s="179"/>
      <c r="I163" s="179"/>
      <c r="J163" s="179"/>
      <c r="K163" s="179"/>
      <c r="L163" s="179"/>
      <c r="M163" s="179"/>
      <c r="N163" s="179"/>
      <c r="O163" s="180"/>
    </row>
    <row r="164" spans="1:15" ht="90">
      <c r="A164" s="81">
        <v>287</v>
      </c>
      <c r="B164" s="79" t="s">
        <v>351</v>
      </c>
      <c r="C164" s="79" t="s">
        <v>688</v>
      </c>
      <c r="D164" s="79" t="s">
        <v>689</v>
      </c>
      <c r="E164" s="80" t="s">
        <v>561</v>
      </c>
      <c r="F164" s="79" t="s">
        <v>405</v>
      </c>
      <c r="G164" s="79" t="s">
        <v>646</v>
      </c>
      <c r="H164" s="79" t="s">
        <v>293</v>
      </c>
      <c r="I164" s="12">
        <v>12404017</v>
      </c>
      <c r="J164" s="12">
        <v>27422950</v>
      </c>
      <c r="K164" s="5">
        <v>38686</v>
      </c>
      <c r="L164" s="12">
        <v>28754278</v>
      </c>
      <c r="M164" s="6">
        <v>161031</v>
      </c>
      <c r="N164" s="6">
        <v>19</v>
      </c>
      <c r="O164" s="15">
        <v>3059589</v>
      </c>
    </row>
    <row r="165" spans="1:15" ht="49.5">
      <c r="A165" s="81">
        <v>383</v>
      </c>
      <c r="B165" s="79" t="s">
        <v>345</v>
      </c>
      <c r="C165" s="79" t="s">
        <v>690</v>
      </c>
      <c r="D165" s="79" t="s">
        <v>691</v>
      </c>
      <c r="E165" s="80" t="s">
        <v>438</v>
      </c>
      <c r="F165" s="79" t="s">
        <v>465</v>
      </c>
      <c r="G165" s="79" t="s">
        <v>536</v>
      </c>
      <c r="H165" s="79" t="s">
        <v>294</v>
      </c>
      <c r="I165" s="12">
        <v>3549777</v>
      </c>
      <c r="J165" s="12">
        <v>5698224</v>
      </c>
      <c r="K165" s="5">
        <v>38708</v>
      </c>
      <c r="L165" s="12">
        <v>5972979</v>
      </c>
      <c r="M165" s="6">
        <v>24058</v>
      </c>
      <c r="N165" s="6">
        <v>10</v>
      </c>
      <c r="O165" s="15">
        <v>240580</v>
      </c>
    </row>
    <row r="166" spans="1:15" ht="69.75">
      <c r="A166" s="81">
        <v>92</v>
      </c>
      <c r="B166" s="79" t="s">
        <v>345</v>
      </c>
      <c r="C166" s="79" t="s">
        <v>866</v>
      </c>
      <c r="D166" s="79" t="s">
        <v>469</v>
      </c>
      <c r="E166" s="80" t="s">
        <v>372</v>
      </c>
      <c r="F166" s="79" t="s">
        <v>373</v>
      </c>
      <c r="G166" s="79" t="s">
        <v>406</v>
      </c>
      <c r="H166" s="79" t="s">
        <v>302</v>
      </c>
      <c r="I166" s="12">
        <v>19485333</v>
      </c>
      <c r="J166" s="12">
        <v>55217112</v>
      </c>
      <c r="K166" s="5">
        <v>38709</v>
      </c>
      <c r="L166" s="12">
        <v>55225209</v>
      </c>
      <c r="M166" s="6">
        <v>223900</v>
      </c>
      <c r="N166" s="6">
        <v>19</v>
      </c>
      <c r="O166" s="15">
        <v>4254100</v>
      </c>
    </row>
    <row r="167" spans="1:15" ht="90">
      <c r="A167" s="81">
        <v>286</v>
      </c>
      <c r="B167" s="79" t="s">
        <v>351</v>
      </c>
      <c r="C167" s="79" t="s">
        <v>692</v>
      </c>
      <c r="D167" s="79" t="s">
        <v>693</v>
      </c>
      <c r="E167" s="80" t="s">
        <v>561</v>
      </c>
      <c r="F167" s="79" t="s">
        <v>405</v>
      </c>
      <c r="G167" s="79" t="s">
        <v>646</v>
      </c>
      <c r="H167" s="79" t="s">
        <v>303</v>
      </c>
      <c r="I167" s="12">
        <v>2108767</v>
      </c>
      <c r="J167" s="12">
        <v>4532862</v>
      </c>
      <c r="K167" s="5">
        <v>38747</v>
      </c>
      <c r="L167" s="12">
        <v>4610944</v>
      </c>
      <c r="M167" s="6">
        <v>15994</v>
      </c>
      <c r="N167" s="6">
        <v>18</v>
      </c>
      <c r="O167" s="15">
        <v>287892</v>
      </c>
    </row>
    <row r="168" spans="1:15" ht="30">
      <c r="A168" s="81">
        <v>368</v>
      </c>
      <c r="B168" s="79" t="s">
        <v>397</v>
      </c>
      <c r="C168" s="79" t="s">
        <v>694</v>
      </c>
      <c r="D168" s="79" t="s">
        <v>645</v>
      </c>
      <c r="E168" s="80" t="s">
        <v>435</v>
      </c>
      <c r="F168" s="79" t="s">
        <v>373</v>
      </c>
      <c r="G168" s="79" t="s">
        <v>646</v>
      </c>
      <c r="H168" s="79" t="s">
        <v>304</v>
      </c>
      <c r="I168" s="12">
        <v>3240937</v>
      </c>
      <c r="J168" s="12">
        <v>5211344</v>
      </c>
      <c r="K168" s="5">
        <v>38764</v>
      </c>
      <c r="L168" s="12">
        <v>5653639</v>
      </c>
      <c r="M168" s="6">
        <v>13236</v>
      </c>
      <c r="N168" s="6">
        <v>13</v>
      </c>
      <c r="O168" s="15">
        <v>172068</v>
      </c>
    </row>
    <row r="169" spans="1:15" ht="39.75">
      <c r="A169" s="81">
        <v>352</v>
      </c>
      <c r="B169" s="79" t="s">
        <v>351</v>
      </c>
      <c r="C169" s="79" t="s">
        <v>695</v>
      </c>
      <c r="D169" s="79" t="s">
        <v>695</v>
      </c>
      <c r="E169" s="80" t="s">
        <v>535</v>
      </c>
      <c r="F169" s="79" t="s">
        <v>405</v>
      </c>
      <c r="G169" s="79" t="s">
        <v>426</v>
      </c>
      <c r="H169" s="79" t="s">
        <v>305</v>
      </c>
      <c r="I169" s="12">
        <v>6364427</v>
      </c>
      <c r="J169" s="12">
        <v>15114823</v>
      </c>
      <c r="K169" s="5">
        <v>38775</v>
      </c>
      <c r="L169" s="12">
        <v>15868721</v>
      </c>
      <c r="M169" s="6">
        <v>53073</v>
      </c>
      <c r="N169" s="6">
        <v>16</v>
      </c>
      <c r="O169" s="15">
        <v>849168</v>
      </c>
    </row>
    <row r="170" spans="1:15" ht="79.5">
      <c r="A170" s="81">
        <v>327</v>
      </c>
      <c r="B170" s="79" t="s">
        <v>351</v>
      </c>
      <c r="C170" s="79" t="s">
        <v>696</v>
      </c>
      <c r="D170" s="79" t="s">
        <v>306</v>
      </c>
      <c r="E170" s="80" t="s">
        <v>745</v>
      </c>
      <c r="F170" s="79" t="s">
        <v>349</v>
      </c>
      <c r="G170" s="79" t="s">
        <v>906</v>
      </c>
      <c r="H170" s="79" t="s">
        <v>867</v>
      </c>
      <c r="I170" s="12">
        <v>8221945</v>
      </c>
      <c r="J170" s="12">
        <v>27328926</v>
      </c>
      <c r="K170" s="5">
        <v>38817</v>
      </c>
      <c r="L170" s="12">
        <v>27377585</v>
      </c>
      <c r="M170" s="6">
        <v>31871</v>
      </c>
      <c r="N170" s="6">
        <v>24</v>
      </c>
      <c r="O170" s="15">
        <v>764904</v>
      </c>
    </row>
    <row r="171" spans="1:15" ht="39.75">
      <c r="A171" s="81">
        <v>361</v>
      </c>
      <c r="B171" s="79" t="s">
        <v>345</v>
      </c>
      <c r="C171" s="79" t="s">
        <v>868</v>
      </c>
      <c r="D171" s="79" t="s">
        <v>697</v>
      </c>
      <c r="E171" s="80" t="s">
        <v>365</v>
      </c>
      <c r="F171" s="79" t="s">
        <v>349</v>
      </c>
      <c r="G171" s="79" t="s">
        <v>511</v>
      </c>
      <c r="H171" s="79" t="s">
        <v>307</v>
      </c>
      <c r="I171" s="12">
        <v>1610971</v>
      </c>
      <c r="J171" s="12">
        <v>2571449</v>
      </c>
      <c r="K171" s="5">
        <v>38818</v>
      </c>
      <c r="L171" s="12">
        <v>2572984</v>
      </c>
      <c r="M171" s="6">
        <v>4527</v>
      </c>
      <c r="N171" s="6">
        <v>12</v>
      </c>
      <c r="O171" s="15">
        <v>54324</v>
      </c>
    </row>
    <row r="172" spans="1:15" ht="30">
      <c r="A172" s="81">
        <v>351</v>
      </c>
      <c r="B172" s="79" t="s">
        <v>351</v>
      </c>
      <c r="C172" s="79" t="s">
        <v>698</v>
      </c>
      <c r="D172" s="79" t="s">
        <v>640</v>
      </c>
      <c r="E172" s="80" t="s">
        <v>372</v>
      </c>
      <c r="F172" s="79" t="s">
        <v>373</v>
      </c>
      <c r="G172" s="79" t="s">
        <v>426</v>
      </c>
      <c r="H172" s="79" t="s">
        <v>716</v>
      </c>
      <c r="I172" s="12">
        <v>11593095</v>
      </c>
      <c r="J172" s="12">
        <v>38533197</v>
      </c>
      <c r="K172" s="5">
        <v>38860</v>
      </c>
      <c r="L172" s="12">
        <v>38794948</v>
      </c>
      <c r="M172" s="6">
        <v>57481</v>
      </c>
      <c r="N172" s="6">
        <v>22</v>
      </c>
      <c r="O172" s="15">
        <v>1264582</v>
      </c>
    </row>
    <row r="173" spans="1:15" ht="49.5">
      <c r="A173" s="81">
        <v>276</v>
      </c>
      <c r="B173" s="79" t="s">
        <v>548</v>
      </c>
      <c r="C173" s="79" t="s">
        <v>699</v>
      </c>
      <c r="D173" s="79" t="s">
        <v>700</v>
      </c>
      <c r="E173" s="80" t="s">
        <v>578</v>
      </c>
      <c r="F173" s="79" t="s">
        <v>401</v>
      </c>
      <c r="G173" s="79" t="s">
        <v>701</v>
      </c>
      <c r="H173" s="79" t="s">
        <v>308</v>
      </c>
      <c r="I173" s="12">
        <v>1959642</v>
      </c>
      <c r="J173" s="12">
        <v>3299896</v>
      </c>
      <c r="K173" s="5">
        <v>38874</v>
      </c>
      <c r="L173" s="12">
        <v>3299906</v>
      </c>
      <c r="M173" s="6">
        <v>13671</v>
      </c>
      <c r="N173" s="6">
        <v>10</v>
      </c>
      <c r="O173" s="15">
        <v>136710</v>
      </c>
    </row>
    <row r="174" spans="1:15" ht="60">
      <c r="A174" s="81">
        <v>374</v>
      </c>
      <c r="B174" s="79" t="s">
        <v>859</v>
      </c>
      <c r="C174" s="79" t="s">
        <v>702</v>
      </c>
      <c r="D174" s="79" t="s">
        <v>703</v>
      </c>
      <c r="E174" s="80" t="s">
        <v>438</v>
      </c>
      <c r="F174" s="79" t="s">
        <v>465</v>
      </c>
      <c r="G174" s="79" t="s">
        <v>855</v>
      </c>
      <c r="H174" s="79" t="s">
        <v>274</v>
      </c>
      <c r="I174" s="12">
        <v>5179932</v>
      </c>
      <c r="J174" s="12">
        <v>7366888</v>
      </c>
      <c r="K174" s="5">
        <v>38880</v>
      </c>
      <c r="L174" s="12">
        <v>7823531</v>
      </c>
      <c r="M174" s="6">
        <v>58924</v>
      </c>
      <c r="N174" s="6">
        <v>8</v>
      </c>
      <c r="O174" s="15">
        <v>471392</v>
      </c>
    </row>
    <row r="175" spans="1:15" ht="30">
      <c r="A175" s="81">
        <v>386</v>
      </c>
      <c r="B175" s="79" t="s">
        <v>859</v>
      </c>
      <c r="C175" s="79" t="s">
        <v>704</v>
      </c>
      <c r="D175" s="79" t="s">
        <v>593</v>
      </c>
      <c r="E175" s="80" t="s">
        <v>594</v>
      </c>
      <c r="F175" s="79" t="s">
        <v>465</v>
      </c>
      <c r="G175" s="79" t="s">
        <v>511</v>
      </c>
      <c r="H175" s="79" t="s">
        <v>762</v>
      </c>
      <c r="I175" s="12">
        <v>4217216</v>
      </c>
      <c r="J175" s="12">
        <v>7388272</v>
      </c>
      <c r="K175" s="5">
        <v>38880</v>
      </c>
      <c r="L175" s="12">
        <v>7982573</v>
      </c>
      <c r="M175" s="6">
        <v>30474</v>
      </c>
      <c r="N175" s="6">
        <v>14</v>
      </c>
      <c r="O175" s="15">
        <v>426636</v>
      </c>
    </row>
    <row r="176" spans="1:15" ht="69.75">
      <c r="A176" s="81" t="s">
        <v>309</v>
      </c>
      <c r="B176" s="79" t="s">
        <v>853</v>
      </c>
      <c r="C176" s="79" t="s">
        <v>705</v>
      </c>
      <c r="D176" s="79" t="s">
        <v>687</v>
      </c>
      <c r="E176" s="80" t="s">
        <v>504</v>
      </c>
      <c r="F176" s="79" t="s">
        <v>349</v>
      </c>
      <c r="G176" s="79" t="s">
        <v>646</v>
      </c>
      <c r="H176" s="79" t="s">
        <v>310</v>
      </c>
      <c r="I176" s="73">
        <v>4232665</v>
      </c>
      <c r="J176" s="73">
        <v>8618022</v>
      </c>
      <c r="K176" s="5">
        <v>38887</v>
      </c>
      <c r="L176" s="73">
        <v>8618047</v>
      </c>
      <c r="M176" s="75">
        <v>26560</v>
      </c>
      <c r="N176" s="6">
        <v>24</v>
      </c>
      <c r="O176" s="77">
        <v>637440</v>
      </c>
    </row>
    <row r="177" spans="1:15" ht="39.75">
      <c r="A177" s="81">
        <v>400</v>
      </c>
      <c r="B177" s="79" t="s">
        <v>351</v>
      </c>
      <c r="C177" s="79" t="s">
        <v>706</v>
      </c>
      <c r="D177" s="79" t="s">
        <v>311</v>
      </c>
      <c r="E177" s="80" t="s">
        <v>312</v>
      </c>
      <c r="F177" s="79" t="s">
        <v>349</v>
      </c>
      <c r="G177" s="79" t="s">
        <v>707</v>
      </c>
      <c r="H177" s="79" t="s">
        <v>313</v>
      </c>
      <c r="I177" s="12">
        <v>1552087</v>
      </c>
      <c r="J177" s="12">
        <v>3414918</v>
      </c>
      <c r="K177" s="5">
        <v>38897</v>
      </c>
      <c r="L177" s="12">
        <v>3570576</v>
      </c>
      <c r="M177" s="6">
        <v>10241</v>
      </c>
      <c r="N177" s="6">
        <v>22</v>
      </c>
      <c r="O177" s="15">
        <v>225302</v>
      </c>
    </row>
    <row r="178" spans="1:15" ht="90">
      <c r="A178" s="81">
        <v>363</v>
      </c>
      <c r="B178" s="79" t="s">
        <v>351</v>
      </c>
      <c r="C178" s="79" t="s">
        <v>708</v>
      </c>
      <c r="D178" s="79" t="s">
        <v>708</v>
      </c>
      <c r="E178" s="80" t="s">
        <v>472</v>
      </c>
      <c r="F178" s="79" t="s">
        <v>401</v>
      </c>
      <c r="G178" s="79" t="s">
        <v>646</v>
      </c>
      <c r="H178" s="79" t="s">
        <v>314</v>
      </c>
      <c r="I178" s="12">
        <v>5500000</v>
      </c>
      <c r="J178" s="12">
        <v>11137990</v>
      </c>
      <c r="K178" s="5">
        <v>38919</v>
      </c>
      <c r="L178" s="12">
        <v>11522257</v>
      </c>
      <c r="M178" s="6">
        <v>68772</v>
      </c>
      <c r="N178" s="6">
        <v>16</v>
      </c>
      <c r="O178" s="15">
        <v>1100352</v>
      </c>
    </row>
    <row r="179" spans="1:15" ht="39.75">
      <c r="A179" s="136">
        <v>359</v>
      </c>
      <c r="B179" s="79" t="s">
        <v>345</v>
      </c>
      <c r="C179" s="79" t="s">
        <v>769</v>
      </c>
      <c r="D179" s="79" t="s">
        <v>770</v>
      </c>
      <c r="E179" s="79" t="s">
        <v>771</v>
      </c>
      <c r="F179" s="79" t="s">
        <v>349</v>
      </c>
      <c r="G179" s="79" t="s">
        <v>409</v>
      </c>
      <c r="H179" s="79" t="s">
        <v>772</v>
      </c>
      <c r="I179" s="12">
        <v>1905839</v>
      </c>
      <c r="J179" s="12">
        <v>3552413</v>
      </c>
      <c r="K179" s="5">
        <v>38960</v>
      </c>
      <c r="L179" s="12">
        <v>3635343</v>
      </c>
      <c r="M179" s="6">
        <v>5666</v>
      </c>
      <c r="N179" s="6">
        <v>13</v>
      </c>
      <c r="O179" s="15">
        <v>73658</v>
      </c>
    </row>
    <row r="180" spans="1:15" ht="128.25" customHeight="1">
      <c r="A180" s="136">
        <v>384</v>
      </c>
      <c r="B180" s="79" t="s">
        <v>345</v>
      </c>
      <c r="C180" s="79" t="s">
        <v>773</v>
      </c>
      <c r="D180" s="79" t="s">
        <v>593</v>
      </c>
      <c r="E180" s="79" t="s">
        <v>594</v>
      </c>
      <c r="F180" s="79" t="s">
        <v>465</v>
      </c>
      <c r="G180" s="79" t="s">
        <v>774</v>
      </c>
      <c r="H180" s="79" t="s">
        <v>777</v>
      </c>
      <c r="I180" s="12">
        <v>20982747</v>
      </c>
      <c r="J180" s="12">
        <v>38187061</v>
      </c>
      <c r="K180" s="5">
        <v>38975</v>
      </c>
      <c r="L180" s="12">
        <v>38300894</v>
      </c>
      <c r="M180" s="6">
        <v>80412</v>
      </c>
      <c r="N180" s="6">
        <v>19</v>
      </c>
      <c r="O180" s="15">
        <v>1527828</v>
      </c>
    </row>
    <row r="181" spans="1:15" ht="39.75">
      <c r="A181" s="136">
        <v>463</v>
      </c>
      <c r="B181" s="79" t="s">
        <v>778</v>
      </c>
      <c r="C181" s="79" t="s">
        <v>869</v>
      </c>
      <c r="D181" s="79" t="s">
        <v>582</v>
      </c>
      <c r="E181" s="79" t="s">
        <v>438</v>
      </c>
      <c r="F181" s="79" t="s">
        <v>465</v>
      </c>
      <c r="G181" s="79" t="s">
        <v>358</v>
      </c>
      <c r="H181" s="79" t="s">
        <v>779</v>
      </c>
      <c r="I181" s="12">
        <v>28607069</v>
      </c>
      <c r="J181" s="12">
        <v>104974996</v>
      </c>
      <c r="K181" s="5">
        <v>38975</v>
      </c>
      <c r="L181" s="12">
        <v>104975018</v>
      </c>
      <c r="M181" s="6">
        <v>203979</v>
      </c>
      <c r="N181" s="6">
        <v>23</v>
      </c>
      <c r="O181" s="15">
        <v>4691517</v>
      </c>
    </row>
    <row r="182" spans="1:15" ht="109.5">
      <c r="A182" s="81">
        <v>72</v>
      </c>
      <c r="B182" s="79" t="s">
        <v>351</v>
      </c>
      <c r="C182" s="79" t="s">
        <v>781</v>
      </c>
      <c r="D182" s="79" t="s">
        <v>656</v>
      </c>
      <c r="E182" s="80" t="s">
        <v>578</v>
      </c>
      <c r="F182" s="79" t="s">
        <v>401</v>
      </c>
      <c r="G182" s="79" t="s">
        <v>406</v>
      </c>
      <c r="H182" s="79" t="s">
        <v>780</v>
      </c>
      <c r="I182" s="12">
        <v>8941365</v>
      </c>
      <c r="J182" s="12">
        <v>13842370</v>
      </c>
      <c r="K182" s="5">
        <v>38987</v>
      </c>
      <c r="L182" s="12">
        <v>14241610</v>
      </c>
      <c r="M182" s="6">
        <v>59232</v>
      </c>
      <c r="N182" s="6">
        <v>11</v>
      </c>
      <c r="O182" s="15">
        <v>651552</v>
      </c>
    </row>
    <row r="183" spans="1:15" ht="49.5">
      <c r="A183" s="81">
        <v>362</v>
      </c>
      <c r="B183" s="79" t="s">
        <v>351</v>
      </c>
      <c r="C183" s="79" t="s">
        <v>782</v>
      </c>
      <c r="D183" s="79" t="s">
        <v>783</v>
      </c>
      <c r="E183" s="80" t="s">
        <v>784</v>
      </c>
      <c r="F183" s="79" t="s">
        <v>401</v>
      </c>
      <c r="G183" s="79" t="s">
        <v>358</v>
      </c>
      <c r="H183" s="79" t="s">
        <v>194</v>
      </c>
      <c r="I183" s="12">
        <v>2290110</v>
      </c>
      <c r="J183" s="12">
        <v>2800287</v>
      </c>
      <c r="K183" s="5">
        <v>38988</v>
      </c>
      <c r="L183" s="12">
        <v>2806434</v>
      </c>
      <c r="M183" s="6">
        <v>10579</v>
      </c>
      <c r="N183" s="6">
        <v>8</v>
      </c>
      <c r="O183" s="15">
        <v>84632</v>
      </c>
    </row>
    <row r="184" spans="1:15" ht="120">
      <c r="A184" s="81">
        <v>377</v>
      </c>
      <c r="B184" s="79" t="s">
        <v>778</v>
      </c>
      <c r="C184" s="79" t="s">
        <v>785</v>
      </c>
      <c r="D184" s="79" t="s">
        <v>786</v>
      </c>
      <c r="E184" s="80" t="s">
        <v>787</v>
      </c>
      <c r="F184" s="79" t="s">
        <v>405</v>
      </c>
      <c r="G184" s="79" t="s">
        <v>646</v>
      </c>
      <c r="H184" s="79" t="s">
        <v>870</v>
      </c>
      <c r="I184" s="12">
        <v>4899579</v>
      </c>
      <c r="J184" s="12">
        <v>9545659</v>
      </c>
      <c r="K184" s="5">
        <v>38989</v>
      </c>
      <c r="L184" s="12">
        <v>9545681</v>
      </c>
      <c r="M184" s="6">
        <v>21287</v>
      </c>
      <c r="N184" s="6">
        <v>22</v>
      </c>
      <c r="O184" s="15">
        <v>468314</v>
      </c>
    </row>
    <row r="185" spans="1:15" ht="60">
      <c r="A185" s="81">
        <v>388</v>
      </c>
      <c r="B185" s="79" t="s">
        <v>859</v>
      </c>
      <c r="C185" s="79" t="s">
        <v>788</v>
      </c>
      <c r="D185" s="79" t="s">
        <v>789</v>
      </c>
      <c r="E185" s="80" t="s">
        <v>222</v>
      </c>
      <c r="F185" s="79" t="s">
        <v>465</v>
      </c>
      <c r="G185" s="79" t="s">
        <v>409</v>
      </c>
      <c r="H185" s="79" t="s">
        <v>796</v>
      </c>
      <c r="I185" s="12">
        <v>5113034</v>
      </c>
      <c r="J185" s="12">
        <v>9027172</v>
      </c>
      <c r="K185" s="5">
        <v>38989</v>
      </c>
      <c r="L185" s="12">
        <v>9039343</v>
      </c>
      <c r="M185" s="6">
        <v>58429</v>
      </c>
      <c r="N185" s="6">
        <v>12</v>
      </c>
      <c r="O185" s="15">
        <v>701148</v>
      </c>
    </row>
    <row r="186" spans="1:15" ht="24.75" customHeight="1">
      <c r="A186" s="181" t="s">
        <v>768</v>
      </c>
      <c r="B186" s="182"/>
      <c r="C186" s="182"/>
      <c r="D186" s="182"/>
      <c r="E186" s="182"/>
      <c r="F186" s="182"/>
      <c r="G186" s="182"/>
      <c r="H186" s="182"/>
      <c r="I186" s="10">
        <f>SUM(I164:I185)</f>
        <v>163960554</v>
      </c>
      <c r="J186" s="10">
        <f>SUM(J164:J185)</f>
        <v>404786831</v>
      </c>
      <c r="K186" s="9"/>
      <c r="L186" s="10">
        <f>SUM(L164:L185)</f>
        <v>410192500</v>
      </c>
      <c r="M186" s="11">
        <f>SUM(M164:M185)</f>
        <v>1233397</v>
      </c>
      <c r="N186" s="9"/>
      <c r="O186" s="17">
        <f>SUM(O164:O185)</f>
        <v>22143688</v>
      </c>
    </row>
    <row r="187" spans="1:15" ht="24.75" customHeight="1">
      <c r="A187" s="178" t="s">
        <v>797</v>
      </c>
      <c r="B187" s="179"/>
      <c r="C187" s="179"/>
      <c r="D187" s="179"/>
      <c r="E187" s="179"/>
      <c r="F187" s="179"/>
      <c r="G187" s="179"/>
      <c r="H187" s="179"/>
      <c r="I187" s="179"/>
      <c r="J187" s="179"/>
      <c r="K187" s="179"/>
      <c r="L187" s="179"/>
      <c r="M187" s="179"/>
      <c r="N187" s="179"/>
      <c r="O187" s="180"/>
    </row>
    <row r="188" spans="1:15" ht="36.75" customHeight="1">
      <c r="A188" s="81">
        <v>461</v>
      </c>
      <c r="B188" s="79" t="s">
        <v>778</v>
      </c>
      <c r="C188" s="79" t="s">
        <v>816</v>
      </c>
      <c r="D188" s="79" t="s">
        <v>645</v>
      </c>
      <c r="E188" s="80" t="s">
        <v>435</v>
      </c>
      <c r="F188" s="79" t="s">
        <v>373</v>
      </c>
      <c r="G188" s="79" t="s">
        <v>646</v>
      </c>
      <c r="H188" s="79" t="s">
        <v>871</v>
      </c>
      <c r="I188" s="12">
        <v>4564542</v>
      </c>
      <c r="J188" s="12">
        <v>8894004</v>
      </c>
      <c r="K188" s="5">
        <v>39015</v>
      </c>
      <c r="L188" s="12">
        <v>8894019</v>
      </c>
      <c r="M188" s="6">
        <v>49863</v>
      </c>
      <c r="N188" s="6">
        <v>15</v>
      </c>
      <c r="O188" s="15">
        <v>747945</v>
      </c>
    </row>
    <row r="189" spans="1:15" ht="59.25" customHeight="1">
      <c r="A189" s="81">
        <v>65</v>
      </c>
      <c r="B189" s="79" t="s">
        <v>410</v>
      </c>
      <c r="C189" s="79" t="s">
        <v>819</v>
      </c>
      <c r="D189" s="79" t="s">
        <v>872</v>
      </c>
      <c r="E189" s="80" t="s">
        <v>599</v>
      </c>
      <c r="F189" s="79" t="s">
        <v>405</v>
      </c>
      <c r="G189" s="79" t="s">
        <v>350</v>
      </c>
      <c r="H189" s="79" t="s">
        <v>820</v>
      </c>
      <c r="I189" s="12">
        <v>1036356</v>
      </c>
      <c r="J189" s="12">
        <v>1553754</v>
      </c>
      <c r="K189" s="5">
        <v>39030</v>
      </c>
      <c r="L189" s="12">
        <v>1553767</v>
      </c>
      <c r="M189" s="6">
        <v>6797</v>
      </c>
      <c r="N189" s="6">
        <v>13</v>
      </c>
      <c r="O189" s="15">
        <v>88361</v>
      </c>
    </row>
    <row r="190" spans="1:15" ht="231.75" customHeight="1">
      <c r="A190" s="81">
        <v>297</v>
      </c>
      <c r="B190" s="79" t="s">
        <v>778</v>
      </c>
      <c r="C190" s="79" t="s">
        <v>821</v>
      </c>
      <c r="D190" s="79" t="s">
        <v>0</v>
      </c>
      <c r="E190" s="80" t="s">
        <v>1</v>
      </c>
      <c r="F190" s="79" t="s">
        <v>349</v>
      </c>
      <c r="G190" s="79" t="s">
        <v>350</v>
      </c>
      <c r="H190" s="79" t="s">
        <v>873</v>
      </c>
      <c r="I190" s="12">
        <v>10044231</v>
      </c>
      <c r="J190" s="12">
        <v>15146437</v>
      </c>
      <c r="K190" s="5">
        <v>39051</v>
      </c>
      <c r="L190" s="12">
        <v>15146448</v>
      </c>
      <c r="M190" s="6">
        <v>125175</v>
      </c>
      <c r="N190" s="6">
        <v>11</v>
      </c>
      <c r="O190" s="15">
        <v>1376925</v>
      </c>
    </row>
    <row r="191" spans="1:15" ht="60">
      <c r="A191" s="81">
        <v>356</v>
      </c>
      <c r="B191" s="79" t="s">
        <v>858</v>
      </c>
      <c r="C191" s="79" t="s">
        <v>2</v>
      </c>
      <c r="D191" s="79" t="s">
        <v>626</v>
      </c>
      <c r="E191" s="80" t="s">
        <v>594</v>
      </c>
      <c r="F191" s="79" t="s">
        <v>465</v>
      </c>
      <c r="G191" s="79" t="s">
        <v>409</v>
      </c>
      <c r="H191" s="79" t="s">
        <v>3</v>
      </c>
      <c r="I191" s="12">
        <v>32554853</v>
      </c>
      <c r="J191" s="12">
        <v>68273008</v>
      </c>
      <c r="K191" s="5">
        <v>39062</v>
      </c>
      <c r="L191" s="12">
        <v>69808358</v>
      </c>
      <c r="M191" s="6">
        <v>88738</v>
      </c>
      <c r="N191" s="6">
        <v>17</v>
      </c>
      <c r="O191" s="15">
        <v>1508546</v>
      </c>
    </row>
    <row r="192" spans="1:15" ht="19.5">
      <c r="A192" s="81">
        <v>394</v>
      </c>
      <c r="B192" s="79" t="s">
        <v>874</v>
      </c>
      <c r="C192" s="79" t="s">
        <v>4</v>
      </c>
      <c r="D192" s="79" t="s">
        <v>5</v>
      </c>
      <c r="E192" s="80" t="s">
        <v>594</v>
      </c>
      <c r="F192" s="79" t="s">
        <v>465</v>
      </c>
      <c r="G192" s="79" t="s">
        <v>385</v>
      </c>
      <c r="H192" s="79" t="s">
        <v>875</v>
      </c>
      <c r="I192" s="12">
        <v>3013135</v>
      </c>
      <c r="J192" s="12">
        <v>4685589</v>
      </c>
      <c r="K192" s="5">
        <v>39101</v>
      </c>
      <c r="L192" s="12">
        <v>4704173</v>
      </c>
      <c r="M192" s="6">
        <v>59368</v>
      </c>
      <c r="N192" s="6">
        <v>17</v>
      </c>
      <c r="O192" s="15">
        <v>1009256</v>
      </c>
    </row>
    <row r="193" spans="1:15" ht="79.5">
      <c r="A193" s="81">
        <v>216</v>
      </c>
      <c r="B193" s="79" t="s">
        <v>345</v>
      </c>
      <c r="C193" s="79" t="s">
        <v>6</v>
      </c>
      <c r="D193" s="79" t="s">
        <v>347</v>
      </c>
      <c r="E193" s="80" t="s">
        <v>348</v>
      </c>
      <c r="F193" s="79" t="s">
        <v>349</v>
      </c>
      <c r="G193" s="79" t="s">
        <v>350</v>
      </c>
      <c r="H193" s="79" t="s">
        <v>7</v>
      </c>
      <c r="I193" s="12">
        <v>20288331</v>
      </c>
      <c r="J193" s="12">
        <v>33269984</v>
      </c>
      <c r="K193" s="5">
        <v>39110</v>
      </c>
      <c r="L193" s="12">
        <v>33269999</v>
      </c>
      <c r="M193" s="6">
        <v>89160</v>
      </c>
      <c r="N193" s="6">
        <v>13</v>
      </c>
      <c r="O193" s="15">
        <v>1159080</v>
      </c>
    </row>
    <row r="194" spans="1:15" ht="69.75">
      <c r="A194" s="81" t="s">
        <v>8</v>
      </c>
      <c r="B194" s="79" t="s">
        <v>647</v>
      </c>
      <c r="C194" s="79" t="s">
        <v>9</v>
      </c>
      <c r="D194" s="79" t="s">
        <v>645</v>
      </c>
      <c r="E194" s="80" t="s">
        <v>435</v>
      </c>
      <c r="F194" s="79" t="s">
        <v>373</v>
      </c>
      <c r="G194" s="79" t="s">
        <v>646</v>
      </c>
      <c r="H194" s="79" t="s">
        <v>10</v>
      </c>
      <c r="I194" s="73">
        <v>6665175</v>
      </c>
      <c r="J194" s="73">
        <v>24100875</v>
      </c>
      <c r="K194" s="5">
        <v>39182</v>
      </c>
      <c r="L194" s="73">
        <v>24865229</v>
      </c>
      <c r="M194" s="75">
        <v>51085</v>
      </c>
      <c r="N194" s="6">
        <v>20</v>
      </c>
      <c r="O194" s="77">
        <v>1021700</v>
      </c>
    </row>
    <row r="195" spans="1:15" ht="126" customHeight="1">
      <c r="A195" s="81">
        <v>397</v>
      </c>
      <c r="B195" s="79" t="s">
        <v>778</v>
      </c>
      <c r="C195" s="79" t="s">
        <v>11</v>
      </c>
      <c r="D195" s="79" t="s">
        <v>551</v>
      </c>
      <c r="E195" s="80" t="s">
        <v>552</v>
      </c>
      <c r="F195" s="79" t="s">
        <v>405</v>
      </c>
      <c r="G195" s="79" t="s">
        <v>426</v>
      </c>
      <c r="H195" s="79" t="s">
        <v>12</v>
      </c>
      <c r="I195" s="12">
        <v>6592684</v>
      </c>
      <c r="J195" s="12">
        <v>53663726</v>
      </c>
      <c r="K195" s="5">
        <v>39262</v>
      </c>
      <c r="L195" s="12">
        <v>53663747</v>
      </c>
      <c r="M195" s="6">
        <v>139882</v>
      </c>
      <c r="N195" s="6">
        <v>20</v>
      </c>
      <c r="O195" s="15">
        <v>2797640</v>
      </c>
    </row>
    <row r="196" spans="1:15" ht="74.25" customHeight="1">
      <c r="A196" s="81">
        <v>462</v>
      </c>
      <c r="B196" s="79" t="s">
        <v>351</v>
      </c>
      <c r="C196" s="79" t="s">
        <v>13</v>
      </c>
      <c r="D196" s="79" t="s">
        <v>14</v>
      </c>
      <c r="E196" s="80" t="s">
        <v>15</v>
      </c>
      <c r="F196" s="79" t="s">
        <v>349</v>
      </c>
      <c r="G196" s="79" t="s">
        <v>707</v>
      </c>
      <c r="H196" s="79" t="s">
        <v>16</v>
      </c>
      <c r="I196" s="12">
        <v>3657852</v>
      </c>
      <c r="J196" s="12">
        <v>7263042</v>
      </c>
      <c r="K196" s="5">
        <v>39262</v>
      </c>
      <c r="L196" s="12">
        <v>7268720</v>
      </c>
      <c r="M196" s="6">
        <v>15411</v>
      </c>
      <c r="N196" s="6">
        <v>20</v>
      </c>
      <c r="O196" s="15">
        <v>308220</v>
      </c>
    </row>
    <row r="197" spans="1:15" ht="19.5">
      <c r="A197" s="81">
        <v>398</v>
      </c>
      <c r="B197" s="79" t="s">
        <v>397</v>
      </c>
      <c r="C197" s="79" t="s">
        <v>18</v>
      </c>
      <c r="D197" s="79" t="s">
        <v>19</v>
      </c>
      <c r="E197" s="80" t="s">
        <v>382</v>
      </c>
      <c r="F197" s="79" t="s">
        <v>373</v>
      </c>
      <c r="G197" s="79" t="s">
        <v>406</v>
      </c>
      <c r="H197" s="79" t="s">
        <v>489</v>
      </c>
      <c r="I197" s="12">
        <v>3307200</v>
      </c>
      <c r="J197" s="12">
        <v>12602475</v>
      </c>
      <c r="K197" s="5">
        <v>39268</v>
      </c>
      <c r="L197" s="12">
        <v>12673506</v>
      </c>
      <c r="M197" s="6">
        <v>41272</v>
      </c>
      <c r="N197" s="6">
        <v>24</v>
      </c>
      <c r="O197" s="15">
        <v>990528</v>
      </c>
    </row>
    <row r="198" spans="1:15" ht="92.25" customHeight="1">
      <c r="A198" s="81">
        <v>369</v>
      </c>
      <c r="B198" s="79" t="s">
        <v>351</v>
      </c>
      <c r="C198" s="79" t="s">
        <v>20</v>
      </c>
      <c r="D198" s="79" t="s">
        <v>21</v>
      </c>
      <c r="E198" s="80" t="s">
        <v>787</v>
      </c>
      <c r="F198" s="79" t="s">
        <v>405</v>
      </c>
      <c r="G198" s="79" t="s">
        <v>646</v>
      </c>
      <c r="H198" s="79" t="s">
        <v>22</v>
      </c>
      <c r="I198" s="12">
        <v>11863538</v>
      </c>
      <c r="J198" s="12">
        <v>24524306</v>
      </c>
      <c r="K198" s="5">
        <v>39276</v>
      </c>
      <c r="L198" s="12">
        <v>25673537</v>
      </c>
      <c r="M198" s="6">
        <v>59486</v>
      </c>
      <c r="N198" s="6">
        <v>20</v>
      </c>
      <c r="O198" s="15">
        <v>1189720</v>
      </c>
    </row>
    <row r="199" spans="1:15" ht="79.5">
      <c r="A199" s="81">
        <v>459</v>
      </c>
      <c r="B199" s="79" t="s">
        <v>351</v>
      </c>
      <c r="C199" s="79" t="s">
        <v>23</v>
      </c>
      <c r="D199" s="79" t="s">
        <v>24</v>
      </c>
      <c r="E199" s="80" t="s">
        <v>745</v>
      </c>
      <c r="F199" s="79" t="s">
        <v>349</v>
      </c>
      <c r="G199" s="79" t="s">
        <v>358</v>
      </c>
      <c r="H199" s="79" t="s">
        <v>28</v>
      </c>
      <c r="I199" s="12">
        <v>3827467</v>
      </c>
      <c r="J199" s="12">
        <v>7952918</v>
      </c>
      <c r="K199" s="5">
        <v>39289</v>
      </c>
      <c r="L199" s="12">
        <v>8113645</v>
      </c>
      <c r="M199" s="6">
        <v>8797</v>
      </c>
      <c r="N199" s="6">
        <v>17</v>
      </c>
      <c r="O199" s="15">
        <v>149549</v>
      </c>
    </row>
    <row r="200" spans="1:15" ht="69.75">
      <c r="A200" s="81">
        <v>501</v>
      </c>
      <c r="B200" s="79" t="s">
        <v>345</v>
      </c>
      <c r="C200" s="79" t="s">
        <v>29</v>
      </c>
      <c r="D200" s="79" t="s">
        <v>876</v>
      </c>
      <c r="E200" s="80" t="s">
        <v>876</v>
      </c>
      <c r="F200" s="79" t="s">
        <v>465</v>
      </c>
      <c r="G200" s="79" t="s">
        <v>30</v>
      </c>
      <c r="H200" s="79" t="s">
        <v>35</v>
      </c>
      <c r="I200" s="12">
        <v>19908524</v>
      </c>
      <c r="J200" s="12">
        <v>42888878</v>
      </c>
      <c r="K200" s="5">
        <v>39294</v>
      </c>
      <c r="L200" s="12">
        <v>44104541</v>
      </c>
      <c r="M200" s="6">
        <v>42121</v>
      </c>
      <c r="N200" s="6">
        <v>20</v>
      </c>
      <c r="O200" s="15">
        <v>842420</v>
      </c>
    </row>
    <row r="201" spans="1:15" ht="109.5">
      <c r="A201" s="81">
        <v>385</v>
      </c>
      <c r="B201" s="79" t="s">
        <v>345</v>
      </c>
      <c r="C201" s="79" t="s">
        <v>31</v>
      </c>
      <c r="D201" s="79" t="s">
        <v>626</v>
      </c>
      <c r="E201" s="80" t="s">
        <v>594</v>
      </c>
      <c r="F201" s="79" t="s">
        <v>465</v>
      </c>
      <c r="G201" s="79" t="s">
        <v>409</v>
      </c>
      <c r="H201" s="79" t="s">
        <v>32</v>
      </c>
      <c r="I201" s="12">
        <v>14160840</v>
      </c>
      <c r="J201" s="12">
        <v>39806358</v>
      </c>
      <c r="K201" s="5">
        <v>39342</v>
      </c>
      <c r="L201" s="12">
        <v>39894203</v>
      </c>
      <c r="M201" s="6">
        <v>104801</v>
      </c>
      <c r="N201" s="6">
        <v>18</v>
      </c>
      <c r="O201" s="15">
        <v>1886418</v>
      </c>
    </row>
    <row r="202" spans="1:15" ht="39.75">
      <c r="A202" s="81">
        <v>496</v>
      </c>
      <c r="B202" s="79" t="s">
        <v>397</v>
      </c>
      <c r="C202" s="79" t="s">
        <v>33</v>
      </c>
      <c r="D202" s="79" t="s">
        <v>645</v>
      </c>
      <c r="E202" s="80" t="s">
        <v>435</v>
      </c>
      <c r="F202" s="79" t="s">
        <v>349</v>
      </c>
      <c r="G202" s="79" t="s">
        <v>646</v>
      </c>
      <c r="H202" s="79" t="s">
        <v>34</v>
      </c>
      <c r="I202" s="12">
        <v>7693007</v>
      </c>
      <c r="J202" s="12">
        <v>21975052</v>
      </c>
      <c r="K202" s="5">
        <v>39353</v>
      </c>
      <c r="L202" s="12">
        <v>22069502</v>
      </c>
      <c r="M202" s="6">
        <v>75347</v>
      </c>
      <c r="N202" s="6">
        <v>15</v>
      </c>
      <c r="O202" s="15">
        <v>1130205</v>
      </c>
    </row>
    <row r="203" spans="1:15" ht="24.75" customHeight="1">
      <c r="A203" s="181" t="s">
        <v>817</v>
      </c>
      <c r="B203" s="182"/>
      <c r="C203" s="182"/>
      <c r="D203" s="182"/>
      <c r="E203" s="182"/>
      <c r="F203" s="182"/>
      <c r="G203" s="182"/>
      <c r="H203" s="182"/>
      <c r="I203" s="10">
        <f>SUM(I188:I202)</f>
        <v>149177735</v>
      </c>
      <c r="J203" s="10">
        <f>SUM(J188:J202)</f>
        <v>366600406</v>
      </c>
      <c r="K203" s="9"/>
      <c r="L203" s="10">
        <f>SUM(L188:L202)</f>
        <v>371703394</v>
      </c>
      <c r="M203" s="11">
        <f>SUM(M188:M202)</f>
        <v>957303</v>
      </c>
      <c r="N203" s="9"/>
      <c r="O203" s="17">
        <f>SUM(O188:O202)</f>
        <v>16206513</v>
      </c>
    </row>
    <row r="204" spans="1:15" ht="24.75" customHeight="1">
      <c r="A204" s="196" t="s">
        <v>25</v>
      </c>
      <c r="B204" s="197"/>
      <c r="C204" s="197"/>
      <c r="D204" s="197"/>
      <c r="E204" s="197"/>
      <c r="F204" s="197"/>
      <c r="G204" s="197"/>
      <c r="H204" s="197"/>
      <c r="I204" s="197"/>
      <c r="J204" s="197"/>
      <c r="K204" s="197"/>
      <c r="L204" s="197"/>
      <c r="M204" s="197"/>
      <c r="N204" s="197"/>
      <c r="O204" s="198"/>
    </row>
    <row r="205" spans="1:15" ht="19.5">
      <c r="A205" s="81">
        <v>278</v>
      </c>
      <c r="B205" s="79" t="s">
        <v>397</v>
      </c>
      <c r="C205" s="79" t="s">
        <v>26</v>
      </c>
      <c r="D205" s="79" t="s">
        <v>800</v>
      </c>
      <c r="E205" s="80" t="s">
        <v>438</v>
      </c>
      <c r="F205" s="79" t="s">
        <v>465</v>
      </c>
      <c r="G205" s="79" t="s">
        <v>350</v>
      </c>
      <c r="H205" s="79" t="s">
        <v>489</v>
      </c>
      <c r="I205" s="12">
        <v>13721536</v>
      </c>
      <c r="J205" s="12">
        <v>41214612</v>
      </c>
      <c r="K205" s="5">
        <v>39386</v>
      </c>
      <c r="L205" s="12">
        <v>46596438</v>
      </c>
      <c r="M205" s="6">
        <v>129990</v>
      </c>
      <c r="N205" s="6">
        <v>16</v>
      </c>
      <c r="O205" s="15">
        <v>2079840</v>
      </c>
    </row>
    <row r="206" spans="1:15" ht="106.5" customHeight="1">
      <c r="A206" s="81">
        <v>471</v>
      </c>
      <c r="B206" s="79" t="s">
        <v>351</v>
      </c>
      <c r="C206" s="79" t="s">
        <v>790</v>
      </c>
      <c r="D206" s="79" t="s">
        <v>791</v>
      </c>
      <c r="E206" s="80" t="s">
        <v>792</v>
      </c>
      <c r="F206" s="79" t="s">
        <v>349</v>
      </c>
      <c r="G206" s="79" t="s">
        <v>638</v>
      </c>
      <c r="H206" s="79" t="s">
        <v>793</v>
      </c>
      <c r="I206" s="12">
        <v>6963417</v>
      </c>
      <c r="J206" s="12">
        <v>16662766</v>
      </c>
      <c r="K206" s="5">
        <v>39490</v>
      </c>
      <c r="L206" s="12">
        <v>17005418</v>
      </c>
      <c r="M206" s="6">
        <v>21565</v>
      </c>
      <c r="N206" s="6">
        <v>20</v>
      </c>
      <c r="O206" s="15">
        <v>431300</v>
      </c>
    </row>
    <row r="207" spans="1:15" ht="79.5">
      <c r="A207" s="81">
        <v>458</v>
      </c>
      <c r="B207" s="79" t="s">
        <v>345</v>
      </c>
      <c r="C207" s="79" t="s">
        <v>794</v>
      </c>
      <c r="D207" s="79" t="s">
        <v>691</v>
      </c>
      <c r="E207" s="80" t="s">
        <v>438</v>
      </c>
      <c r="F207" s="79" t="s">
        <v>465</v>
      </c>
      <c r="G207" s="79" t="s">
        <v>536</v>
      </c>
      <c r="H207" s="79" t="s">
        <v>795</v>
      </c>
      <c r="I207" s="12">
        <v>11701483</v>
      </c>
      <c r="J207" s="12">
        <v>21087134</v>
      </c>
      <c r="K207" s="5">
        <v>39506</v>
      </c>
      <c r="L207" s="12">
        <v>21838181</v>
      </c>
      <c r="M207" s="6">
        <v>80341</v>
      </c>
      <c r="N207" s="6">
        <v>11</v>
      </c>
      <c r="O207" s="15">
        <v>883751</v>
      </c>
    </row>
    <row r="208" spans="1:15" ht="79.5">
      <c r="A208" s="81">
        <v>360</v>
      </c>
      <c r="B208" s="79" t="s">
        <v>345</v>
      </c>
      <c r="C208" s="79" t="s">
        <v>722</v>
      </c>
      <c r="D208" s="79" t="s">
        <v>723</v>
      </c>
      <c r="E208" s="80" t="s">
        <v>771</v>
      </c>
      <c r="F208" s="79" t="s">
        <v>349</v>
      </c>
      <c r="G208" s="79" t="s">
        <v>511</v>
      </c>
      <c r="H208" s="79" t="s">
        <v>724</v>
      </c>
      <c r="I208" s="12">
        <v>12846880</v>
      </c>
      <c r="J208" s="12">
        <v>28107687</v>
      </c>
      <c r="K208" s="5">
        <v>39511</v>
      </c>
      <c r="L208" s="12">
        <v>28129294</v>
      </c>
      <c r="M208" s="6">
        <v>22729</v>
      </c>
      <c r="N208" s="6">
        <v>21</v>
      </c>
      <c r="O208" s="15">
        <v>477309</v>
      </c>
    </row>
    <row r="209" spans="1:15" ht="60">
      <c r="A209" s="81">
        <v>483</v>
      </c>
      <c r="B209" s="79" t="s">
        <v>351</v>
      </c>
      <c r="C209" s="79" t="s">
        <v>725</v>
      </c>
      <c r="D209" s="79" t="s">
        <v>695</v>
      </c>
      <c r="E209" s="80" t="s">
        <v>535</v>
      </c>
      <c r="F209" s="79" t="s">
        <v>405</v>
      </c>
      <c r="G209" s="79" t="s">
        <v>426</v>
      </c>
      <c r="H209" s="79" t="s">
        <v>729</v>
      </c>
      <c r="I209" s="12">
        <v>17524678</v>
      </c>
      <c r="J209" s="12">
        <v>43203559</v>
      </c>
      <c r="K209" s="5">
        <v>39559</v>
      </c>
      <c r="L209" s="12">
        <v>43239786</v>
      </c>
      <c r="M209" s="6">
        <v>91003</v>
      </c>
      <c r="N209" s="6">
        <v>18</v>
      </c>
      <c r="O209" s="15">
        <v>1638054</v>
      </c>
    </row>
    <row r="210" spans="1:15" ht="60">
      <c r="A210" s="81">
        <v>514</v>
      </c>
      <c r="B210" s="79" t="s">
        <v>726</v>
      </c>
      <c r="C210" s="79" t="s">
        <v>727</v>
      </c>
      <c r="D210" s="79" t="s">
        <v>728</v>
      </c>
      <c r="E210" s="80" t="s">
        <v>487</v>
      </c>
      <c r="F210" s="79" t="s">
        <v>373</v>
      </c>
      <c r="G210" s="79" t="s">
        <v>646</v>
      </c>
      <c r="H210" s="79" t="s">
        <v>729</v>
      </c>
      <c r="I210" s="12">
        <v>9128208</v>
      </c>
      <c r="J210" s="12">
        <v>21247623</v>
      </c>
      <c r="K210" s="5">
        <v>39583</v>
      </c>
      <c r="L210" s="12">
        <v>21247646</v>
      </c>
      <c r="M210" s="6">
        <v>33197</v>
      </c>
      <c r="N210" s="6">
        <v>23</v>
      </c>
      <c r="O210" s="15">
        <v>763531</v>
      </c>
    </row>
    <row r="211" spans="1:15" ht="39.75">
      <c r="A211" s="82">
        <v>507</v>
      </c>
      <c r="B211" s="83" t="s">
        <v>657</v>
      </c>
      <c r="C211" s="83" t="s">
        <v>658</v>
      </c>
      <c r="D211" s="83" t="s">
        <v>801</v>
      </c>
      <c r="E211" s="84" t="s">
        <v>802</v>
      </c>
      <c r="F211" s="83" t="s">
        <v>349</v>
      </c>
      <c r="G211" s="83" t="s">
        <v>421</v>
      </c>
      <c r="H211" s="83" t="s">
        <v>659</v>
      </c>
      <c r="I211" s="12">
        <v>1438102</v>
      </c>
      <c r="J211" s="12">
        <v>1937395</v>
      </c>
      <c r="K211" s="5">
        <v>39585</v>
      </c>
      <c r="L211" s="12">
        <v>2577849</v>
      </c>
      <c r="M211" s="6">
        <v>115</v>
      </c>
      <c r="N211" s="6">
        <v>15</v>
      </c>
      <c r="O211" s="15">
        <v>1725</v>
      </c>
    </row>
    <row r="212" spans="1:15" ht="69.75">
      <c r="A212" s="81">
        <v>473</v>
      </c>
      <c r="B212" s="79" t="s">
        <v>548</v>
      </c>
      <c r="C212" s="79" t="s">
        <v>803</v>
      </c>
      <c r="D212" s="79" t="s">
        <v>617</v>
      </c>
      <c r="E212" s="80" t="s">
        <v>586</v>
      </c>
      <c r="F212" s="79" t="s">
        <v>465</v>
      </c>
      <c r="G212" s="79" t="s">
        <v>409</v>
      </c>
      <c r="H212" s="79" t="s">
        <v>895</v>
      </c>
      <c r="I212" s="12">
        <v>2990743</v>
      </c>
      <c r="J212" s="12">
        <v>5810391</v>
      </c>
      <c r="K212" s="5">
        <v>39612</v>
      </c>
      <c r="L212" s="12">
        <v>5810409</v>
      </c>
      <c r="M212" s="6">
        <v>12495</v>
      </c>
      <c r="N212" s="6">
        <v>18</v>
      </c>
      <c r="O212" s="15">
        <v>224910</v>
      </c>
    </row>
    <row r="213" spans="1:15" ht="79.5">
      <c r="A213" s="81">
        <v>454</v>
      </c>
      <c r="B213" s="79" t="s">
        <v>778</v>
      </c>
      <c r="C213" s="79" t="s">
        <v>439</v>
      </c>
      <c r="D213" s="79" t="s">
        <v>439</v>
      </c>
      <c r="E213" s="80" t="s">
        <v>413</v>
      </c>
      <c r="F213" s="79" t="s">
        <v>465</v>
      </c>
      <c r="G213" s="79" t="s">
        <v>426</v>
      </c>
      <c r="H213" s="79" t="s">
        <v>440</v>
      </c>
      <c r="I213" s="12">
        <v>17568974</v>
      </c>
      <c r="J213" s="12">
        <v>65535317</v>
      </c>
      <c r="K213" s="5">
        <v>39638</v>
      </c>
      <c r="L213" s="12">
        <v>65535338</v>
      </c>
      <c r="M213" s="6">
        <v>206913</v>
      </c>
      <c r="N213" s="6">
        <v>20</v>
      </c>
      <c r="O213" s="15">
        <v>4138260</v>
      </c>
    </row>
    <row r="214" spans="1:15" ht="79.5">
      <c r="A214" s="82">
        <v>429</v>
      </c>
      <c r="B214" s="83" t="s">
        <v>778</v>
      </c>
      <c r="C214" s="83" t="s">
        <v>441</v>
      </c>
      <c r="D214" s="83" t="s">
        <v>442</v>
      </c>
      <c r="E214" s="84" t="s">
        <v>521</v>
      </c>
      <c r="F214" s="83" t="s">
        <v>476</v>
      </c>
      <c r="G214" s="83" t="s">
        <v>409</v>
      </c>
      <c r="H214" s="83" t="s">
        <v>443</v>
      </c>
      <c r="I214" s="12">
        <v>8943477</v>
      </c>
      <c r="J214" s="12">
        <v>18003505</v>
      </c>
      <c r="K214" s="5">
        <v>39639</v>
      </c>
      <c r="L214" s="12">
        <v>18003521</v>
      </c>
      <c r="M214" s="6">
        <v>33475</v>
      </c>
      <c r="N214" s="6">
        <v>16</v>
      </c>
      <c r="O214" s="15">
        <v>535600</v>
      </c>
    </row>
    <row r="215" spans="1:15" ht="60">
      <c r="A215" s="82">
        <v>180</v>
      </c>
      <c r="B215" s="83" t="s">
        <v>345</v>
      </c>
      <c r="C215" s="83" t="s">
        <v>444</v>
      </c>
      <c r="D215" s="83" t="s">
        <v>445</v>
      </c>
      <c r="E215" s="84" t="s">
        <v>446</v>
      </c>
      <c r="F215" s="83" t="s">
        <v>349</v>
      </c>
      <c r="G215" s="83" t="s">
        <v>447</v>
      </c>
      <c r="H215" s="83" t="s">
        <v>448</v>
      </c>
      <c r="I215" s="12">
        <v>33580692</v>
      </c>
      <c r="J215" s="12">
        <v>74993924</v>
      </c>
      <c r="K215" s="5">
        <v>39652</v>
      </c>
      <c r="L215" s="12">
        <v>74993940</v>
      </c>
      <c r="M215" s="6">
        <v>53395</v>
      </c>
      <c r="N215" s="6">
        <v>16</v>
      </c>
      <c r="O215" s="15">
        <v>854320</v>
      </c>
    </row>
    <row r="216" spans="1:15" ht="30">
      <c r="A216" s="81">
        <v>320</v>
      </c>
      <c r="B216" s="79" t="s">
        <v>351</v>
      </c>
      <c r="C216" s="79" t="s">
        <v>449</v>
      </c>
      <c r="D216" s="79" t="s">
        <v>450</v>
      </c>
      <c r="E216" s="80" t="s">
        <v>365</v>
      </c>
      <c r="F216" s="79" t="s">
        <v>349</v>
      </c>
      <c r="G216" s="79" t="s">
        <v>451</v>
      </c>
      <c r="H216" s="79" t="s">
        <v>81</v>
      </c>
      <c r="I216" s="12">
        <v>11140075</v>
      </c>
      <c r="J216" s="12">
        <v>26144678</v>
      </c>
      <c r="K216" s="5">
        <v>39654</v>
      </c>
      <c r="L216" s="12">
        <v>26144697</v>
      </c>
      <c r="M216" s="6">
        <v>97650</v>
      </c>
      <c r="N216" s="6">
        <v>19</v>
      </c>
      <c r="O216" s="15">
        <v>1855350</v>
      </c>
    </row>
    <row r="217" spans="1:15" ht="79.5">
      <c r="A217" s="81">
        <v>318</v>
      </c>
      <c r="B217" s="79" t="s">
        <v>351</v>
      </c>
      <c r="C217" s="79" t="s">
        <v>452</v>
      </c>
      <c r="D217" s="79" t="s">
        <v>453</v>
      </c>
      <c r="E217" s="80" t="s">
        <v>372</v>
      </c>
      <c r="F217" s="79" t="s">
        <v>373</v>
      </c>
      <c r="G217" s="79" t="s">
        <v>646</v>
      </c>
      <c r="H217" s="79" t="s">
        <v>454</v>
      </c>
      <c r="I217" s="12">
        <v>5877660</v>
      </c>
      <c r="J217" s="12">
        <v>15215105</v>
      </c>
      <c r="K217" s="5">
        <v>39659</v>
      </c>
      <c r="L217" s="12">
        <v>15847517</v>
      </c>
      <c r="M217" s="6">
        <v>47025</v>
      </c>
      <c r="N217" s="6">
        <v>17</v>
      </c>
      <c r="O217" s="15">
        <v>799425</v>
      </c>
    </row>
    <row r="218" spans="1:15" ht="79.5">
      <c r="A218" s="81">
        <v>448</v>
      </c>
      <c r="B218" s="79" t="s">
        <v>351</v>
      </c>
      <c r="C218" s="79" t="s">
        <v>455</v>
      </c>
      <c r="D218" s="79" t="s">
        <v>403</v>
      </c>
      <c r="E218" s="80" t="s">
        <v>404</v>
      </c>
      <c r="F218" s="79" t="s">
        <v>405</v>
      </c>
      <c r="G218" s="79" t="s">
        <v>456</v>
      </c>
      <c r="H218" s="79" t="s">
        <v>82</v>
      </c>
      <c r="I218" s="12">
        <v>94033022</v>
      </c>
      <c r="J218" s="12">
        <v>250082267</v>
      </c>
      <c r="K218" s="5">
        <v>39659</v>
      </c>
      <c r="L218" s="12">
        <v>263213883</v>
      </c>
      <c r="M218" s="6">
        <v>768061</v>
      </c>
      <c r="N218" s="6">
        <v>21</v>
      </c>
      <c r="O218" s="15">
        <v>16129281</v>
      </c>
    </row>
    <row r="219" spans="1:15" ht="79.5">
      <c r="A219" s="82">
        <v>460</v>
      </c>
      <c r="B219" s="83" t="s">
        <v>548</v>
      </c>
      <c r="C219" s="83" t="s">
        <v>457</v>
      </c>
      <c r="D219" s="83" t="s">
        <v>458</v>
      </c>
      <c r="E219" s="84" t="s">
        <v>459</v>
      </c>
      <c r="F219" s="83" t="s">
        <v>465</v>
      </c>
      <c r="G219" s="83" t="s">
        <v>460</v>
      </c>
      <c r="H219" s="83" t="s">
        <v>83</v>
      </c>
      <c r="I219" s="12">
        <v>6370493</v>
      </c>
      <c r="J219" s="12">
        <v>12558891</v>
      </c>
      <c r="K219" s="5">
        <v>39660</v>
      </c>
      <c r="L219" s="12">
        <v>12558905</v>
      </c>
      <c r="M219" s="6">
        <v>23862</v>
      </c>
      <c r="N219" s="6">
        <v>14</v>
      </c>
      <c r="O219" s="15">
        <v>334068</v>
      </c>
    </row>
    <row r="220" spans="1:15" ht="99.75">
      <c r="A220" s="81">
        <v>579</v>
      </c>
      <c r="B220" s="79" t="s">
        <v>858</v>
      </c>
      <c r="C220" s="79" t="s">
        <v>804</v>
      </c>
      <c r="D220" s="79" t="s">
        <v>805</v>
      </c>
      <c r="E220" s="80" t="s">
        <v>806</v>
      </c>
      <c r="F220" s="79" t="s">
        <v>401</v>
      </c>
      <c r="G220" s="79" t="s">
        <v>807</v>
      </c>
      <c r="H220" s="79" t="s">
        <v>896</v>
      </c>
      <c r="I220" s="12">
        <v>1467819</v>
      </c>
      <c r="J220" s="12">
        <v>3033958</v>
      </c>
      <c r="K220" s="5">
        <v>39714</v>
      </c>
      <c r="L220" s="12">
        <v>3077730</v>
      </c>
      <c r="M220" s="6">
        <v>4843</v>
      </c>
      <c r="N220" s="6">
        <v>21</v>
      </c>
      <c r="O220" s="15">
        <v>101703</v>
      </c>
    </row>
    <row r="221" spans="1:15" ht="99.75">
      <c r="A221" s="81">
        <v>465</v>
      </c>
      <c r="B221" s="79" t="s">
        <v>345</v>
      </c>
      <c r="C221" s="79" t="s">
        <v>84</v>
      </c>
      <c r="D221" s="79" t="s">
        <v>85</v>
      </c>
      <c r="E221" s="80" t="s">
        <v>372</v>
      </c>
      <c r="F221" s="79" t="s">
        <v>373</v>
      </c>
      <c r="G221" s="79" t="s">
        <v>638</v>
      </c>
      <c r="H221" s="79" t="s">
        <v>86</v>
      </c>
      <c r="I221" s="12">
        <v>4430528</v>
      </c>
      <c r="J221" s="12">
        <v>11368922</v>
      </c>
      <c r="K221" s="5">
        <v>39717</v>
      </c>
      <c r="L221" s="12">
        <v>11520364</v>
      </c>
      <c r="M221" s="6">
        <v>19246</v>
      </c>
      <c r="N221" s="6">
        <v>20</v>
      </c>
      <c r="O221" s="15">
        <v>384920</v>
      </c>
    </row>
    <row r="222" spans="1:15" ht="129.75">
      <c r="A222" s="81">
        <v>502</v>
      </c>
      <c r="B222" s="79" t="s">
        <v>548</v>
      </c>
      <c r="C222" s="79" t="s">
        <v>808</v>
      </c>
      <c r="D222" s="79" t="s">
        <v>809</v>
      </c>
      <c r="E222" s="80" t="s">
        <v>594</v>
      </c>
      <c r="F222" s="79" t="s">
        <v>465</v>
      </c>
      <c r="G222" s="79" t="s">
        <v>638</v>
      </c>
      <c r="H222" s="79" t="s">
        <v>897</v>
      </c>
      <c r="I222" s="12">
        <v>10597656</v>
      </c>
      <c r="J222" s="12">
        <v>28750296</v>
      </c>
      <c r="K222" s="5">
        <v>39717</v>
      </c>
      <c r="L222" s="12">
        <v>28750312</v>
      </c>
      <c r="M222" s="6">
        <v>97022</v>
      </c>
      <c r="N222" s="6">
        <v>16</v>
      </c>
      <c r="O222" s="15">
        <v>1552352</v>
      </c>
    </row>
    <row r="223" spans="1:15" ht="93" customHeight="1">
      <c r="A223" s="81">
        <v>582</v>
      </c>
      <c r="B223" s="79" t="s">
        <v>351</v>
      </c>
      <c r="C223" s="79" t="s">
        <v>87</v>
      </c>
      <c r="D223" s="79" t="s">
        <v>88</v>
      </c>
      <c r="E223" s="80" t="s">
        <v>771</v>
      </c>
      <c r="F223" s="79" t="s">
        <v>349</v>
      </c>
      <c r="G223" s="79" t="s">
        <v>358</v>
      </c>
      <c r="H223" s="79" t="s">
        <v>810</v>
      </c>
      <c r="I223" s="12">
        <v>8654477</v>
      </c>
      <c r="J223" s="12">
        <v>12177091</v>
      </c>
      <c r="K223" s="5">
        <v>39717</v>
      </c>
      <c r="L223" s="12">
        <v>12716248</v>
      </c>
      <c r="M223" s="6">
        <v>8431</v>
      </c>
      <c r="N223" s="6">
        <v>9</v>
      </c>
      <c r="O223" s="15">
        <v>75879</v>
      </c>
    </row>
    <row r="224" spans="1:15" ht="65.25" customHeight="1">
      <c r="A224" s="81">
        <v>354</v>
      </c>
      <c r="B224" s="79" t="s">
        <v>858</v>
      </c>
      <c r="C224" s="79" t="s">
        <v>811</v>
      </c>
      <c r="D224" s="79" t="s">
        <v>812</v>
      </c>
      <c r="E224" s="80" t="s">
        <v>365</v>
      </c>
      <c r="F224" s="79" t="s">
        <v>349</v>
      </c>
      <c r="G224" s="79" t="s">
        <v>426</v>
      </c>
      <c r="H224" s="79" t="s">
        <v>898</v>
      </c>
      <c r="I224" s="12">
        <v>7484402</v>
      </c>
      <c r="J224" s="12">
        <v>16465477</v>
      </c>
      <c r="K224" s="5">
        <v>39721</v>
      </c>
      <c r="L224" s="12">
        <v>17170821</v>
      </c>
      <c r="M224" s="6">
        <v>23744</v>
      </c>
      <c r="N224" s="6">
        <v>20</v>
      </c>
      <c r="O224" s="15">
        <v>474880</v>
      </c>
    </row>
    <row r="225" spans="1:15" ht="57" customHeight="1">
      <c r="A225" s="81">
        <v>631</v>
      </c>
      <c r="B225" s="79" t="s">
        <v>345</v>
      </c>
      <c r="C225" s="79" t="s">
        <v>813</v>
      </c>
      <c r="D225" s="79" t="s">
        <v>814</v>
      </c>
      <c r="E225" s="80" t="s">
        <v>787</v>
      </c>
      <c r="F225" s="79" t="s">
        <v>405</v>
      </c>
      <c r="G225" s="79" t="s">
        <v>409</v>
      </c>
      <c r="H225" s="79" t="s">
        <v>815</v>
      </c>
      <c r="I225" s="12">
        <v>7005347</v>
      </c>
      <c r="J225" s="12">
        <v>20530089</v>
      </c>
      <c r="K225" s="5">
        <v>39721</v>
      </c>
      <c r="L225" s="12">
        <v>20675265</v>
      </c>
      <c r="M225" s="6">
        <v>30086</v>
      </c>
      <c r="N225" s="6">
        <v>15</v>
      </c>
      <c r="O225" s="15">
        <v>451290</v>
      </c>
    </row>
    <row r="226" spans="1:15" ht="24.75" customHeight="1">
      <c r="A226" s="181" t="s">
        <v>27</v>
      </c>
      <c r="B226" s="182"/>
      <c r="C226" s="182"/>
      <c r="D226" s="182"/>
      <c r="E226" s="182"/>
      <c r="F226" s="182"/>
      <c r="G226" s="182"/>
      <c r="H226" s="182"/>
      <c r="I226" s="34">
        <f>SUM(I205:I225)</f>
        <v>293469669</v>
      </c>
      <c r="J226" s="34">
        <f>SUM(J205:J225)</f>
        <v>734130687</v>
      </c>
      <c r="K226" s="31"/>
      <c r="L226" s="34">
        <f>SUM(L205:L225)</f>
        <v>756653562</v>
      </c>
      <c r="M226" s="35">
        <f>SUM(M205:M225)</f>
        <v>1805188</v>
      </c>
      <c r="N226" s="31"/>
      <c r="O226" s="36">
        <f>SUM(O205:O225)</f>
        <v>34187748</v>
      </c>
    </row>
    <row r="227" spans="1:15" ht="24.75" customHeight="1">
      <c r="A227" s="178" t="s">
        <v>89</v>
      </c>
      <c r="B227" s="179"/>
      <c r="C227" s="179"/>
      <c r="D227" s="179"/>
      <c r="E227" s="179"/>
      <c r="F227" s="179"/>
      <c r="G227" s="179"/>
      <c r="H227" s="179"/>
      <c r="I227" s="179"/>
      <c r="J227" s="179"/>
      <c r="K227" s="179"/>
      <c r="L227" s="179"/>
      <c r="M227" s="179"/>
      <c r="N227" s="179"/>
      <c r="O227" s="180"/>
    </row>
    <row r="228" spans="1:15" ht="75" customHeight="1">
      <c r="A228" s="81">
        <v>407</v>
      </c>
      <c r="B228" s="79" t="s">
        <v>351</v>
      </c>
      <c r="C228" s="79" t="s">
        <v>90</v>
      </c>
      <c r="D228" s="79" t="s">
        <v>91</v>
      </c>
      <c r="E228" s="80" t="s">
        <v>354</v>
      </c>
      <c r="F228" s="79" t="s">
        <v>349</v>
      </c>
      <c r="G228" s="79" t="s">
        <v>92</v>
      </c>
      <c r="H228" s="79" t="s">
        <v>877</v>
      </c>
      <c r="I228" s="12">
        <v>10704316</v>
      </c>
      <c r="J228" s="12">
        <v>19933939</v>
      </c>
      <c r="K228" s="5">
        <v>39731</v>
      </c>
      <c r="L228" s="12">
        <v>19940517</v>
      </c>
      <c r="M228" s="32">
        <v>19845</v>
      </c>
      <c r="N228" s="32">
        <v>23</v>
      </c>
      <c r="O228" s="33">
        <v>456435</v>
      </c>
    </row>
    <row r="229" spans="1:15" ht="60" customHeight="1">
      <c r="A229" s="81">
        <v>526</v>
      </c>
      <c r="B229" s="79" t="s">
        <v>351</v>
      </c>
      <c r="C229" s="79" t="s">
        <v>798</v>
      </c>
      <c r="D229" s="79" t="s">
        <v>799</v>
      </c>
      <c r="E229" s="80" t="s">
        <v>557</v>
      </c>
      <c r="F229" s="79" t="s">
        <v>349</v>
      </c>
      <c r="G229" s="79" t="s">
        <v>451</v>
      </c>
      <c r="H229" s="79" t="s">
        <v>39</v>
      </c>
      <c r="I229" s="12">
        <v>5735445</v>
      </c>
      <c r="J229" s="12">
        <v>15857319</v>
      </c>
      <c r="K229" s="5">
        <v>39800</v>
      </c>
      <c r="L229" s="12">
        <v>15909607</v>
      </c>
      <c r="M229" s="32">
        <v>18717</v>
      </c>
      <c r="N229" s="32">
        <v>23</v>
      </c>
      <c r="O229" s="33">
        <v>430491</v>
      </c>
    </row>
    <row r="230" spans="1:15" ht="75" customHeight="1">
      <c r="A230" s="81">
        <v>515</v>
      </c>
      <c r="B230" s="79" t="s">
        <v>351</v>
      </c>
      <c r="C230" s="79" t="s">
        <v>17</v>
      </c>
      <c r="D230" s="79" t="s">
        <v>506</v>
      </c>
      <c r="E230" s="80" t="s">
        <v>507</v>
      </c>
      <c r="F230" s="79" t="s">
        <v>401</v>
      </c>
      <c r="G230" s="79" t="s">
        <v>456</v>
      </c>
      <c r="H230" s="79" t="s">
        <v>878</v>
      </c>
      <c r="I230" s="12">
        <v>3987983</v>
      </c>
      <c r="J230" s="12">
        <v>6419749</v>
      </c>
      <c r="K230" s="5">
        <v>39829</v>
      </c>
      <c r="L230" s="12">
        <v>6923729</v>
      </c>
      <c r="M230" s="32">
        <v>33296</v>
      </c>
      <c r="N230" s="32">
        <v>13</v>
      </c>
      <c r="O230" s="33">
        <v>432848</v>
      </c>
    </row>
    <row r="231" spans="1:17" ht="171" customHeight="1">
      <c r="A231" s="81" t="s">
        <v>392</v>
      </c>
      <c r="B231" s="79" t="s">
        <v>778</v>
      </c>
      <c r="C231" s="79" t="s">
        <v>393</v>
      </c>
      <c r="D231" s="79" t="s">
        <v>394</v>
      </c>
      <c r="E231" s="80" t="s">
        <v>395</v>
      </c>
      <c r="F231" s="79" t="s">
        <v>349</v>
      </c>
      <c r="G231" s="79" t="s">
        <v>350</v>
      </c>
      <c r="H231" s="79" t="s">
        <v>879</v>
      </c>
      <c r="I231" s="73">
        <v>12091325</v>
      </c>
      <c r="J231" s="73">
        <v>21452089</v>
      </c>
      <c r="K231" s="5">
        <v>39843</v>
      </c>
      <c r="L231" s="73">
        <v>21452104</v>
      </c>
      <c r="M231" s="57">
        <v>28158</v>
      </c>
      <c r="N231" s="58">
        <v>15</v>
      </c>
      <c r="O231" s="50">
        <v>422370</v>
      </c>
      <c r="P231" s="37"/>
      <c r="Q231" s="43"/>
    </row>
    <row r="232" spans="1:16" ht="93" customHeight="1">
      <c r="A232" s="81">
        <v>599</v>
      </c>
      <c r="B232" s="79" t="s">
        <v>351</v>
      </c>
      <c r="C232" s="79" t="s">
        <v>667</v>
      </c>
      <c r="D232" s="79" t="s">
        <v>668</v>
      </c>
      <c r="E232" s="80" t="s">
        <v>787</v>
      </c>
      <c r="F232" s="79" t="s">
        <v>405</v>
      </c>
      <c r="G232" s="79" t="s">
        <v>669</v>
      </c>
      <c r="H232" s="79" t="s">
        <v>670</v>
      </c>
      <c r="I232" s="12">
        <v>1052874</v>
      </c>
      <c r="J232" s="12">
        <v>2153205</v>
      </c>
      <c r="K232" s="5">
        <v>39878</v>
      </c>
      <c r="L232" s="12">
        <v>2231243</v>
      </c>
      <c r="M232" s="32">
        <v>2359</v>
      </c>
      <c r="N232" s="32">
        <v>18</v>
      </c>
      <c r="O232" s="33">
        <v>42462</v>
      </c>
      <c r="P232" s="43"/>
    </row>
    <row r="233" spans="1:16" ht="102.75" customHeight="1">
      <c r="A233" s="81">
        <v>567</v>
      </c>
      <c r="B233" s="79" t="s">
        <v>726</v>
      </c>
      <c r="C233" s="79" t="s">
        <v>671</v>
      </c>
      <c r="D233" s="79" t="s">
        <v>672</v>
      </c>
      <c r="E233" s="80" t="s">
        <v>673</v>
      </c>
      <c r="F233" s="79" t="s">
        <v>373</v>
      </c>
      <c r="G233" s="79" t="s">
        <v>362</v>
      </c>
      <c r="H233" s="79" t="s">
        <v>93</v>
      </c>
      <c r="I233" s="12">
        <v>1592127</v>
      </c>
      <c r="J233" s="12">
        <v>1819491</v>
      </c>
      <c r="K233" s="5">
        <v>39884</v>
      </c>
      <c r="L233" s="12">
        <v>1819499</v>
      </c>
      <c r="M233" s="32">
        <v>5964</v>
      </c>
      <c r="N233" s="32">
        <v>8</v>
      </c>
      <c r="O233" s="33">
        <v>47712</v>
      </c>
      <c r="P233" s="43"/>
    </row>
    <row r="234" spans="1:15" ht="84.75" customHeight="1">
      <c r="A234" s="81">
        <v>544</v>
      </c>
      <c r="B234" s="79" t="s">
        <v>351</v>
      </c>
      <c r="C234" s="79" t="s">
        <v>295</v>
      </c>
      <c r="D234" s="79" t="s">
        <v>296</v>
      </c>
      <c r="E234" s="80" t="s">
        <v>297</v>
      </c>
      <c r="F234" s="79" t="s">
        <v>373</v>
      </c>
      <c r="G234" s="79" t="s">
        <v>638</v>
      </c>
      <c r="H234" s="79" t="s">
        <v>94</v>
      </c>
      <c r="I234" s="12">
        <v>6251765</v>
      </c>
      <c r="J234" s="12">
        <v>18389983</v>
      </c>
      <c r="K234" s="5">
        <v>39897</v>
      </c>
      <c r="L234" s="12">
        <v>18390008</v>
      </c>
      <c r="M234" s="32">
        <v>18051</v>
      </c>
      <c r="N234" s="32">
        <v>24</v>
      </c>
      <c r="O234" s="33">
        <v>433224</v>
      </c>
    </row>
    <row r="235" spans="1:15" ht="85.5" customHeight="1">
      <c r="A235" s="81">
        <v>482</v>
      </c>
      <c r="B235" s="79" t="s">
        <v>345</v>
      </c>
      <c r="C235" s="79" t="s">
        <v>298</v>
      </c>
      <c r="D235" s="79" t="s">
        <v>637</v>
      </c>
      <c r="E235" s="80" t="s">
        <v>365</v>
      </c>
      <c r="F235" s="79" t="s">
        <v>349</v>
      </c>
      <c r="G235" s="79" t="s">
        <v>638</v>
      </c>
      <c r="H235" s="79" t="s">
        <v>95</v>
      </c>
      <c r="I235" s="12">
        <v>6279280</v>
      </c>
      <c r="J235" s="12">
        <v>11592328</v>
      </c>
      <c r="K235" s="5">
        <v>39898</v>
      </c>
      <c r="L235" s="12">
        <v>11630067</v>
      </c>
      <c r="M235" s="32">
        <v>22835</v>
      </c>
      <c r="N235" s="32">
        <v>13</v>
      </c>
      <c r="O235" s="33">
        <v>296855</v>
      </c>
    </row>
    <row r="236" spans="1:15" ht="126.75" customHeight="1">
      <c r="A236" s="81" t="s">
        <v>244</v>
      </c>
      <c r="B236" s="79" t="s">
        <v>345</v>
      </c>
      <c r="C236" s="79" t="s">
        <v>245</v>
      </c>
      <c r="D236" s="79" t="s">
        <v>691</v>
      </c>
      <c r="E236" s="80" t="s">
        <v>438</v>
      </c>
      <c r="F236" s="79" t="s">
        <v>465</v>
      </c>
      <c r="G236" s="79" t="s">
        <v>536</v>
      </c>
      <c r="H236" s="79" t="s">
        <v>880</v>
      </c>
      <c r="I236" s="73">
        <v>11701483</v>
      </c>
      <c r="J236" s="73">
        <v>21087134</v>
      </c>
      <c r="K236" s="5">
        <v>39903</v>
      </c>
      <c r="L236" s="73">
        <v>21838181</v>
      </c>
      <c r="M236" s="49">
        <v>80341</v>
      </c>
      <c r="N236" s="32">
        <v>11</v>
      </c>
      <c r="O236" s="50">
        <v>883751</v>
      </c>
    </row>
    <row r="237" spans="1:15" ht="83.25" customHeight="1">
      <c r="A237" s="81">
        <v>10</v>
      </c>
      <c r="B237" s="79" t="s">
        <v>351</v>
      </c>
      <c r="C237" s="79" t="s">
        <v>203</v>
      </c>
      <c r="D237" s="79"/>
      <c r="E237" s="80" t="s">
        <v>204</v>
      </c>
      <c r="F237" s="79" t="s">
        <v>349</v>
      </c>
      <c r="G237" s="79" t="s">
        <v>409</v>
      </c>
      <c r="H237" s="79" t="s">
        <v>96</v>
      </c>
      <c r="I237" s="12">
        <v>13788333</v>
      </c>
      <c r="J237" s="12">
        <v>34134694</v>
      </c>
      <c r="K237" s="5">
        <v>39920</v>
      </c>
      <c r="L237" s="12">
        <v>35348662</v>
      </c>
      <c r="M237" s="32">
        <v>21684</v>
      </c>
      <c r="N237" s="32">
        <v>17</v>
      </c>
      <c r="O237" s="33">
        <v>368628</v>
      </c>
    </row>
    <row r="238" spans="1:15" ht="138.75" customHeight="1">
      <c r="A238" s="81">
        <v>600</v>
      </c>
      <c r="B238" s="79" t="s">
        <v>410</v>
      </c>
      <c r="C238" s="79" t="s">
        <v>674</v>
      </c>
      <c r="D238" s="79" t="s">
        <v>668</v>
      </c>
      <c r="E238" s="80" t="s">
        <v>787</v>
      </c>
      <c r="F238" s="79" t="s">
        <v>405</v>
      </c>
      <c r="G238" s="79" t="s">
        <v>421</v>
      </c>
      <c r="H238" s="79" t="s">
        <v>899</v>
      </c>
      <c r="I238" s="12">
        <v>1731903</v>
      </c>
      <c r="J238" s="12">
        <v>2120969</v>
      </c>
      <c r="K238" s="5">
        <v>39925</v>
      </c>
      <c r="L238" s="12">
        <v>2120976</v>
      </c>
      <c r="M238" s="32">
        <v>5147</v>
      </c>
      <c r="N238" s="32">
        <v>7</v>
      </c>
      <c r="O238" s="33">
        <v>36029</v>
      </c>
    </row>
    <row r="239" spans="1:15" ht="72.75" customHeight="1">
      <c r="A239" s="81">
        <v>408</v>
      </c>
      <c r="B239" s="79" t="s">
        <v>647</v>
      </c>
      <c r="C239" s="79" t="s">
        <v>66</v>
      </c>
      <c r="D239" s="79" t="s">
        <v>67</v>
      </c>
      <c r="E239" s="80" t="s">
        <v>552</v>
      </c>
      <c r="F239" s="79" t="s">
        <v>405</v>
      </c>
      <c r="G239" s="79" t="s">
        <v>92</v>
      </c>
      <c r="H239" s="79" t="s">
        <v>881</v>
      </c>
      <c r="I239" s="12">
        <v>149172566</v>
      </c>
      <c r="J239" s="12">
        <v>795030853</v>
      </c>
      <c r="K239" s="5">
        <v>39948</v>
      </c>
      <c r="L239" s="12">
        <v>944748234</v>
      </c>
      <c r="M239" s="32">
        <v>3830579</v>
      </c>
      <c r="N239" s="32">
        <v>19</v>
      </c>
      <c r="O239" s="46">
        <v>72781001</v>
      </c>
    </row>
    <row r="240" spans="1:18" ht="81" customHeight="1">
      <c r="A240" s="81" t="s">
        <v>246</v>
      </c>
      <c r="B240" s="79" t="s">
        <v>778</v>
      </c>
      <c r="C240" s="79" t="s">
        <v>882</v>
      </c>
      <c r="D240" s="79" t="s">
        <v>582</v>
      </c>
      <c r="E240" s="80" t="s">
        <v>438</v>
      </c>
      <c r="F240" s="79" t="s">
        <v>465</v>
      </c>
      <c r="G240" s="79" t="s">
        <v>358</v>
      </c>
      <c r="H240" s="79" t="s">
        <v>651</v>
      </c>
      <c r="I240" s="73">
        <v>14884028</v>
      </c>
      <c r="J240" s="73">
        <v>29429471</v>
      </c>
      <c r="K240" s="5">
        <v>39951</v>
      </c>
      <c r="L240" s="73">
        <v>29429490</v>
      </c>
      <c r="M240" s="49">
        <v>0</v>
      </c>
      <c r="N240" s="32">
        <v>19</v>
      </c>
      <c r="O240" s="50">
        <v>0</v>
      </c>
      <c r="Q240" s="45"/>
      <c r="R240" s="45"/>
    </row>
    <row r="241" spans="1:15" ht="75" customHeight="1">
      <c r="A241" s="81">
        <v>137</v>
      </c>
      <c r="B241" s="79" t="s">
        <v>345</v>
      </c>
      <c r="C241" s="79" t="s">
        <v>247</v>
      </c>
      <c r="D241" s="79" t="s">
        <v>499</v>
      </c>
      <c r="E241" s="80" t="s">
        <v>500</v>
      </c>
      <c r="F241" s="79" t="s">
        <v>465</v>
      </c>
      <c r="G241" s="79" t="s">
        <v>248</v>
      </c>
      <c r="H241" s="79" t="s">
        <v>250</v>
      </c>
      <c r="I241" s="12">
        <v>33743479</v>
      </c>
      <c r="J241" s="12">
        <v>67021540</v>
      </c>
      <c r="K241" s="5">
        <v>40025</v>
      </c>
      <c r="L241" s="12">
        <v>67463334</v>
      </c>
      <c r="M241" s="32">
        <v>133671</v>
      </c>
      <c r="N241" s="32">
        <v>16</v>
      </c>
      <c r="O241" s="33">
        <v>2138736</v>
      </c>
    </row>
    <row r="242" spans="1:15" ht="183.75" customHeight="1">
      <c r="A242" s="81">
        <v>557</v>
      </c>
      <c r="B242" s="79" t="s">
        <v>858</v>
      </c>
      <c r="C242" s="79" t="s">
        <v>251</v>
      </c>
      <c r="D242" s="79" t="s">
        <v>252</v>
      </c>
      <c r="E242" s="80" t="s">
        <v>253</v>
      </c>
      <c r="F242" s="79" t="s">
        <v>405</v>
      </c>
      <c r="G242" s="79" t="s">
        <v>409</v>
      </c>
      <c r="H242" s="79" t="s">
        <v>900</v>
      </c>
      <c r="I242" s="12">
        <v>4727954</v>
      </c>
      <c r="J242" s="12">
        <v>8579676</v>
      </c>
      <c r="K242" s="5">
        <v>40028</v>
      </c>
      <c r="L242" s="12">
        <v>8596706</v>
      </c>
      <c r="M242" s="32">
        <v>10137</v>
      </c>
      <c r="N242" s="32">
        <v>18</v>
      </c>
      <c r="O242" s="33">
        <v>182466</v>
      </c>
    </row>
    <row r="243" spans="1:15" ht="196.5" customHeight="1">
      <c r="A243" s="81">
        <v>547</v>
      </c>
      <c r="B243" s="79" t="s">
        <v>858</v>
      </c>
      <c r="C243" s="79" t="s">
        <v>254</v>
      </c>
      <c r="D243" s="79" t="s">
        <v>255</v>
      </c>
      <c r="E243" s="80" t="s">
        <v>222</v>
      </c>
      <c r="F243" s="79" t="s">
        <v>465</v>
      </c>
      <c r="G243" s="79" t="s">
        <v>409</v>
      </c>
      <c r="H243" s="79" t="s">
        <v>97</v>
      </c>
      <c r="I243" s="12">
        <v>43994882</v>
      </c>
      <c r="J243" s="12">
        <v>124304280</v>
      </c>
      <c r="K243" s="5">
        <v>40032</v>
      </c>
      <c r="L243" s="12">
        <v>128923759</v>
      </c>
      <c r="M243" s="32">
        <v>155950</v>
      </c>
      <c r="N243" s="32">
        <v>19</v>
      </c>
      <c r="O243" s="33">
        <v>2963050</v>
      </c>
    </row>
    <row r="244" spans="1:15" ht="96.75" customHeight="1">
      <c r="A244" s="81">
        <v>623</v>
      </c>
      <c r="B244" s="79" t="s">
        <v>351</v>
      </c>
      <c r="C244" s="79" t="s">
        <v>256</v>
      </c>
      <c r="D244" s="79" t="s">
        <v>257</v>
      </c>
      <c r="E244" s="80" t="s">
        <v>258</v>
      </c>
      <c r="F244" s="79" t="s">
        <v>401</v>
      </c>
      <c r="G244" s="79" t="s">
        <v>362</v>
      </c>
      <c r="H244" s="79" t="s">
        <v>98</v>
      </c>
      <c r="I244" s="12">
        <v>1859088</v>
      </c>
      <c r="J244" s="12">
        <v>3507320</v>
      </c>
      <c r="K244" s="5">
        <v>40056</v>
      </c>
      <c r="L244" s="12">
        <v>3518314</v>
      </c>
      <c r="M244" s="32">
        <v>11651</v>
      </c>
      <c r="N244" s="32">
        <v>16</v>
      </c>
      <c r="O244" s="33">
        <v>186416</v>
      </c>
    </row>
    <row r="245" spans="1:15" ht="74.25" customHeight="1">
      <c r="A245" s="81">
        <v>227</v>
      </c>
      <c r="B245" s="79" t="s">
        <v>345</v>
      </c>
      <c r="C245" s="79" t="s">
        <v>661</v>
      </c>
      <c r="D245" s="79" t="s">
        <v>662</v>
      </c>
      <c r="E245" s="80" t="s">
        <v>663</v>
      </c>
      <c r="F245" s="79" t="s">
        <v>476</v>
      </c>
      <c r="G245" s="79" t="s">
        <v>350</v>
      </c>
      <c r="H245" s="79" t="s">
        <v>99</v>
      </c>
      <c r="I245" s="12">
        <v>3198446</v>
      </c>
      <c r="J245" s="12">
        <v>5335216</v>
      </c>
      <c r="K245" s="5">
        <v>40071</v>
      </c>
      <c r="L245" s="12">
        <v>5338614</v>
      </c>
      <c r="M245" s="32">
        <v>13978</v>
      </c>
      <c r="N245" s="32">
        <v>10</v>
      </c>
      <c r="O245" s="33">
        <v>139780</v>
      </c>
    </row>
    <row r="246" spans="1:15" ht="106.5" customHeight="1">
      <c r="A246" s="81">
        <v>50</v>
      </c>
      <c r="B246" s="79" t="s">
        <v>351</v>
      </c>
      <c r="C246" s="79" t="s">
        <v>749</v>
      </c>
      <c r="D246" s="79" t="s">
        <v>403</v>
      </c>
      <c r="E246" s="80" t="s">
        <v>404</v>
      </c>
      <c r="F246" s="79" t="s">
        <v>405</v>
      </c>
      <c r="G246" s="79" t="s">
        <v>451</v>
      </c>
      <c r="H246" s="79" t="s">
        <v>901</v>
      </c>
      <c r="I246" s="12">
        <v>22169319</v>
      </c>
      <c r="J246" s="12">
        <v>53965120</v>
      </c>
      <c r="K246" s="5">
        <v>40072</v>
      </c>
      <c r="L246" s="12">
        <v>55971183</v>
      </c>
      <c r="M246" s="32">
        <v>111060</v>
      </c>
      <c r="N246" s="32">
        <v>18</v>
      </c>
      <c r="O246" s="33">
        <v>1999080</v>
      </c>
    </row>
    <row r="247" spans="1:15" ht="187.5" customHeight="1">
      <c r="A247" s="81">
        <v>511</v>
      </c>
      <c r="B247" s="79" t="s">
        <v>778</v>
      </c>
      <c r="C247" s="79" t="s">
        <v>883</v>
      </c>
      <c r="D247" s="79" t="s">
        <v>750</v>
      </c>
      <c r="E247" s="80" t="s">
        <v>365</v>
      </c>
      <c r="F247" s="79" t="s">
        <v>349</v>
      </c>
      <c r="G247" s="79" t="s">
        <v>638</v>
      </c>
      <c r="H247" s="79" t="s">
        <v>751</v>
      </c>
      <c r="I247" s="12">
        <v>10647966</v>
      </c>
      <c r="J247" s="12">
        <v>18174563</v>
      </c>
      <c r="K247" s="5">
        <v>40080</v>
      </c>
      <c r="L247" s="12">
        <v>18174576</v>
      </c>
      <c r="M247" s="32">
        <v>47374</v>
      </c>
      <c r="N247" s="32">
        <v>13</v>
      </c>
      <c r="O247" s="33">
        <v>615862</v>
      </c>
    </row>
    <row r="248" spans="1:15" ht="75.75" customHeight="1">
      <c r="A248" s="81">
        <v>570</v>
      </c>
      <c r="B248" s="79" t="s">
        <v>345</v>
      </c>
      <c r="C248" s="79" t="s">
        <v>664</v>
      </c>
      <c r="D248" s="79" t="s">
        <v>100</v>
      </c>
      <c r="E248" s="80" t="s">
        <v>297</v>
      </c>
      <c r="F248" s="79" t="s">
        <v>373</v>
      </c>
      <c r="G248" s="79" t="s">
        <v>638</v>
      </c>
      <c r="H248" s="79" t="s">
        <v>665</v>
      </c>
      <c r="I248" s="12">
        <v>13618580</v>
      </c>
      <c r="J248" s="12">
        <v>27922495</v>
      </c>
      <c r="K248" s="5">
        <v>40081</v>
      </c>
      <c r="L248" s="12">
        <v>28463878</v>
      </c>
      <c r="M248" s="32">
        <v>40104</v>
      </c>
      <c r="N248" s="32">
        <v>16</v>
      </c>
      <c r="O248" s="33">
        <v>641664</v>
      </c>
    </row>
    <row r="249" spans="1:15" ht="85.5" customHeight="1">
      <c r="A249" s="81">
        <v>618</v>
      </c>
      <c r="B249" s="79" t="s">
        <v>752</v>
      </c>
      <c r="C249" s="79" t="s">
        <v>753</v>
      </c>
      <c r="D249" s="79" t="s">
        <v>499</v>
      </c>
      <c r="E249" s="80" t="s">
        <v>500</v>
      </c>
      <c r="F249" s="79" t="s">
        <v>465</v>
      </c>
      <c r="G249" s="79" t="s">
        <v>754</v>
      </c>
      <c r="H249" s="79" t="s">
        <v>755</v>
      </c>
      <c r="I249" s="12">
        <v>5825051</v>
      </c>
      <c r="J249" s="12">
        <v>6782349</v>
      </c>
      <c r="K249" s="5">
        <v>40084</v>
      </c>
      <c r="L249" s="12">
        <v>6934694</v>
      </c>
      <c r="M249" s="32">
        <v>5163</v>
      </c>
      <c r="N249" s="32">
        <v>7</v>
      </c>
      <c r="O249" s="33">
        <v>36141</v>
      </c>
    </row>
    <row r="250" spans="1:15" ht="162.75" customHeight="1">
      <c r="A250" s="81">
        <v>565</v>
      </c>
      <c r="B250" s="79" t="s">
        <v>351</v>
      </c>
      <c r="C250" s="79" t="s">
        <v>884</v>
      </c>
      <c r="D250" s="79" t="s">
        <v>666</v>
      </c>
      <c r="E250" s="80" t="s">
        <v>372</v>
      </c>
      <c r="F250" s="79" t="s">
        <v>373</v>
      </c>
      <c r="G250" s="79" t="s">
        <v>638</v>
      </c>
      <c r="H250" s="79" t="s">
        <v>902</v>
      </c>
      <c r="I250" s="12">
        <v>18580668</v>
      </c>
      <c r="J250" s="12">
        <v>36575378</v>
      </c>
      <c r="K250" s="5">
        <v>40086</v>
      </c>
      <c r="L250" s="12">
        <v>38661571</v>
      </c>
      <c r="M250" s="32">
        <v>65928</v>
      </c>
      <c r="N250" s="32">
        <v>15</v>
      </c>
      <c r="O250" s="33">
        <v>988920</v>
      </c>
    </row>
    <row r="251" spans="1:17" ht="24.75" customHeight="1">
      <c r="A251" s="181" t="s">
        <v>80</v>
      </c>
      <c r="B251" s="182"/>
      <c r="C251" s="182"/>
      <c r="D251" s="182"/>
      <c r="E251" s="182"/>
      <c r="F251" s="182"/>
      <c r="G251" s="182"/>
      <c r="H251" s="182"/>
      <c r="I251" s="10">
        <f>SUM(I228:I250)</f>
        <v>397338861</v>
      </c>
      <c r="J251" s="10">
        <f>SUM(J228:J250)</f>
        <v>1331589161</v>
      </c>
      <c r="K251" s="52"/>
      <c r="L251" s="10">
        <f>SUM(L228:L250)</f>
        <v>1493828946</v>
      </c>
      <c r="M251" s="11">
        <f>SUM(M228:M250)</f>
        <v>4681992</v>
      </c>
      <c r="N251" s="52"/>
      <c r="O251" s="17">
        <f>SUM(O228:O250)</f>
        <v>86523921</v>
      </c>
      <c r="P251" s="43"/>
      <c r="Q251" s="43"/>
    </row>
    <row r="252" spans="1:17" ht="24.75" customHeight="1">
      <c r="A252" s="178" t="s">
        <v>606</v>
      </c>
      <c r="B252" s="179"/>
      <c r="C252" s="179"/>
      <c r="D252" s="179"/>
      <c r="E252" s="179"/>
      <c r="F252" s="179"/>
      <c r="G252" s="179"/>
      <c r="H252" s="179"/>
      <c r="I252" s="179"/>
      <c r="J252" s="179"/>
      <c r="K252" s="179"/>
      <c r="L252" s="179"/>
      <c r="M252" s="179"/>
      <c r="N252" s="179"/>
      <c r="O252" s="180"/>
      <c r="P252" s="43"/>
      <c r="Q252" s="43"/>
    </row>
    <row r="253" spans="1:17" ht="115.5" customHeight="1">
      <c r="A253" s="81">
        <v>585</v>
      </c>
      <c r="B253" s="79" t="s">
        <v>657</v>
      </c>
      <c r="C253" s="79" t="s">
        <v>157</v>
      </c>
      <c r="D253" s="79" t="s">
        <v>158</v>
      </c>
      <c r="E253" s="80" t="s">
        <v>159</v>
      </c>
      <c r="F253" s="79" t="s">
        <v>349</v>
      </c>
      <c r="G253" s="79" t="s">
        <v>421</v>
      </c>
      <c r="H253" s="79" t="s">
        <v>160</v>
      </c>
      <c r="I253" s="12">
        <v>1781699</v>
      </c>
      <c r="J253" s="12">
        <v>2620055</v>
      </c>
      <c r="K253" s="5">
        <v>40123</v>
      </c>
      <c r="L253" s="12">
        <v>3437657</v>
      </c>
      <c r="M253" s="32">
        <v>2654</v>
      </c>
      <c r="N253" s="32">
        <v>15</v>
      </c>
      <c r="O253" s="33">
        <v>39810</v>
      </c>
      <c r="P253" s="43"/>
      <c r="Q253" s="43"/>
    </row>
    <row r="254" spans="1:17" ht="26.25" customHeight="1">
      <c r="A254" s="81">
        <v>489</v>
      </c>
      <c r="B254" s="79" t="s">
        <v>726</v>
      </c>
      <c r="C254" s="79" t="s">
        <v>885</v>
      </c>
      <c r="D254" s="79" t="s">
        <v>776</v>
      </c>
      <c r="E254" s="80" t="s">
        <v>535</v>
      </c>
      <c r="F254" s="79" t="s">
        <v>405</v>
      </c>
      <c r="G254" s="79" t="s">
        <v>638</v>
      </c>
      <c r="H254" s="79" t="s">
        <v>736</v>
      </c>
      <c r="I254" s="12">
        <v>12576721</v>
      </c>
      <c r="J254" s="12">
        <v>16448773</v>
      </c>
      <c r="K254" s="5">
        <v>40134</v>
      </c>
      <c r="L254" s="12">
        <v>16448780</v>
      </c>
      <c r="M254" s="32">
        <v>18473</v>
      </c>
      <c r="N254" s="32">
        <v>7</v>
      </c>
      <c r="O254" s="33">
        <v>129311</v>
      </c>
      <c r="P254" s="43"/>
      <c r="Q254" s="43"/>
    </row>
    <row r="255" spans="1:17" ht="61.5" customHeight="1">
      <c r="A255" s="81">
        <v>616</v>
      </c>
      <c r="B255" s="79" t="s">
        <v>345</v>
      </c>
      <c r="C255" s="79" t="s">
        <v>134</v>
      </c>
      <c r="D255" s="79" t="s">
        <v>135</v>
      </c>
      <c r="E255" s="80" t="s">
        <v>372</v>
      </c>
      <c r="F255" s="79" t="s">
        <v>373</v>
      </c>
      <c r="G255" s="79" t="s">
        <v>409</v>
      </c>
      <c r="H255" s="79" t="s">
        <v>136</v>
      </c>
      <c r="I255" s="12">
        <v>7119058</v>
      </c>
      <c r="J255" s="12">
        <v>14096483</v>
      </c>
      <c r="K255" s="5">
        <v>40156</v>
      </c>
      <c r="L255" s="12">
        <v>14375724</v>
      </c>
      <c r="M255" s="32">
        <v>28068</v>
      </c>
      <c r="N255" s="32">
        <v>15</v>
      </c>
      <c r="O255" s="33">
        <v>421020</v>
      </c>
      <c r="P255" s="43"/>
      <c r="Q255" s="43"/>
    </row>
    <row r="256" spans="1:17" ht="60.75" customHeight="1">
      <c r="A256" s="81">
        <v>575</v>
      </c>
      <c r="B256" s="79" t="s">
        <v>351</v>
      </c>
      <c r="C256" s="79" t="s">
        <v>161</v>
      </c>
      <c r="D256" s="79" t="s">
        <v>161</v>
      </c>
      <c r="E256" s="80" t="s">
        <v>535</v>
      </c>
      <c r="F256" s="79" t="s">
        <v>405</v>
      </c>
      <c r="G256" s="79" t="s">
        <v>426</v>
      </c>
      <c r="H256" s="79" t="s">
        <v>162</v>
      </c>
      <c r="I256" s="12">
        <v>4421694</v>
      </c>
      <c r="J256" s="12">
        <v>10295711</v>
      </c>
      <c r="K256" s="5">
        <v>40161</v>
      </c>
      <c r="L256" s="12">
        <v>10389332</v>
      </c>
      <c r="M256" s="32">
        <v>34272</v>
      </c>
      <c r="N256" s="32">
        <v>17</v>
      </c>
      <c r="O256" s="33">
        <v>582624</v>
      </c>
      <c r="P256" s="43"/>
      <c r="Q256" s="43"/>
    </row>
    <row r="257" spans="1:17" ht="93" customHeight="1">
      <c r="A257" s="81">
        <v>487</v>
      </c>
      <c r="B257" s="79" t="s">
        <v>858</v>
      </c>
      <c r="C257" s="79" t="s">
        <v>101</v>
      </c>
      <c r="D257" s="79" t="s">
        <v>631</v>
      </c>
      <c r="E257" s="80" t="s">
        <v>475</v>
      </c>
      <c r="F257" s="79" t="s">
        <v>476</v>
      </c>
      <c r="G257" s="79" t="s">
        <v>426</v>
      </c>
      <c r="H257" s="79" t="s">
        <v>163</v>
      </c>
      <c r="I257" s="12">
        <v>14293689</v>
      </c>
      <c r="J257" s="12">
        <v>24077895</v>
      </c>
      <c r="K257" s="5">
        <v>40164</v>
      </c>
      <c r="L257" s="12">
        <v>24320965</v>
      </c>
      <c r="M257" s="32">
        <v>79915</v>
      </c>
      <c r="N257" s="32">
        <v>14</v>
      </c>
      <c r="O257" s="33">
        <v>1118810</v>
      </c>
      <c r="P257" s="43"/>
      <c r="Q257" s="43"/>
    </row>
    <row r="258" spans="1:17" ht="105.75" customHeight="1">
      <c r="A258" s="81">
        <v>606</v>
      </c>
      <c r="B258" s="79" t="s">
        <v>858</v>
      </c>
      <c r="C258" s="79" t="s">
        <v>137</v>
      </c>
      <c r="D258" s="79" t="s">
        <v>138</v>
      </c>
      <c r="E258" s="80" t="s">
        <v>354</v>
      </c>
      <c r="F258" s="79" t="s">
        <v>349</v>
      </c>
      <c r="G258" s="79" t="s">
        <v>409</v>
      </c>
      <c r="H258" s="79" t="s">
        <v>139</v>
      </c>
      <c r="I258" s="12">
        <v>14706486</v>
      </c>
      <c r="J258" s="12">
        <v>43615478</v>
      </c>
      <c r="K258" s="5">
        <v>40164</v>
      </c>
      <c r="L258" s="12">
        <v>44288707</v>
      </c>
      <c r="M258" s="32">
        <v>69432</v>
      </c>
      <c r="N258" s="32">
        <v>18</v>
      </c>
      <c r="O258" s="33">
        <v>1249776</v>
      </c>
      <c r="P258" s="43"/>
      <c r="Q258" s="43"/>
    </row>
    <row r="259" spans="1:17" ht="110.25" customHeight="1">
      <c r="A259" s="81">
        <v>621</v>
      </c>
      <c r="B259" s="79" t="s">
        <v>752</v>
      </c>
      <c r="C259" s="79" t="s">
        <v>102</v>
      </c>
      <c r="D259" s="79" t="s">
        <v>626</v>
      </c>
      <c r="E259" s="80" t="s">
        <v>594</v>
      </c>
      <c r="F259" s="79" t="s">
        <v>465</v>
      </c>
      <c r="G259" s="79" t="s">
        <v>409</v>
      </c>
      <c r="H259" s="79" t="s">
        <v>103</v>
      </c>
      <c r="I259" s="12">
        <v>6798994</v>
      </c>
      <c r="J259" s="12">
        <v>12857637</v>
      </c>
      <c r="K259" s="5">
        <v>40164</v>
      </c>
      <c r="L259" s="12">
        <v>12971002</v>
      </c>
      <c r="M259" s="32">
        <v>32802</v>
      </c>
      <c r="N259" s="32">
        <v>15</v>
      </c>
      <c r="O259" s="33">
        <v>492030</v>
      </c>
      <c r="P259" s="43"/>
      <c r="Q259" s="43"/>
    </row>
    <row r="260" spans="1:17" ht="184.5" customHeight="1">
      <c r="A260" s="81">
        <v>644</v>
      </c>
      <c r="B260" s="79" t="s">
        <v>596</v>
      </c>
      <c r="C260" s="79" t="s">
        <v>164</v>
      </c>
      <c r="D260" s="79" t="s">
        <v>165</v>
      </c>
      <c r="E260" s="80" t="s">
        <v>475</v>
      </c>
      <c r="F260" s="79" t="s">
        <v>476</v>
      </c>
      <c r="G260" s="79" t="s">
        <v>350</v>
      </c>
      <c r="H260" s="79" t="s">
        <v>166</v>
      </c>
      <c r="I260" s="12">
        <v>12205664</v>
      </c>
      <c r="J260" s="12">
        <v>21748750</v>
      </c>
      <c r="K260" s="5">
        <v>40164</v>
      </c>
      <c r="L260" s="12">
        <v>22439253</v>
      </c>
      <c r="M260" s="32">
        <v>31279</v>
      </c>
      <c r="N260" s="32">
        <v>16</v>
      </c>
      <c r="O260" s="33">
        <v>500464</v>
      </c>
      <c r="P260" s="43"/>
      <c r="Q260" s="43"/>
    </row>
    <row r="261" spans="1:17" ht="84" customHeight="1">
      <c r="A261" s="81">
        <v>664</v>
      </c>
      <c r="B261" s="79" t="s">
        <v>858</v>
      </c>
      <c r="C261" s="79" t="s">
        <v>140</v>
      </c>
      <c r="D261" s="79" t="s">
        <v>138</v>
      </c>
      <c r="E261" s="80" t="s">
        <v>354</v>
      </c>
      <c r="F261" s="79" t="s">
        <v>349</v>
      </c>
      <c r="G261" s="79" t="s">
        <v>409</v>
      </c>
      <c r="H261" s="79" t="s">
        <v>141</v>
      </c>
      <c r="I261" s="12">
        <v>1189040</v>
      </c>
      <c r="J261" s="12">
        <v>4545035</v>
      </c>
      <c r="K261" s="5">
        <v>40164</v>
      </c>
      <c r="L261" s="12">
        <v>4722868</v>
      </c>
      <c r="M261" s="32">
        <v>8216</v>
      </c>
      <c r="N261" s="32">
        <v>18</v>
      </c>
      <c r="O261" s="33">
        <v>147888</v>
      </c>
      <c r="P261" s="43"/>
      <c r="Q261" s="43"/>
    </row>
    <row r="262" spans="1:17" ht="60.75" customHeight="1">
      <c r="A262" s="81">
        <v>538</v>
      </c>
      <c r="B262" s="79" t="s">
        <v>397</v>
      </c>
      <c r="C262" s="79" t="s">
        <v>167</v>
      </c>
      <c r="D262" s="79" t="s">
        <v>168</v>
      </c>
      <c r="E262" s="80" t="s">
        <v>578</v>
      </c>
      <c r="F262" s="79" t="s">
        <v>401</v>
      </c>
      <c r="G262" s="79" t="s">
        <v>456</v>
      </c>
      <c r="H262" s="79" t="s">
        <v>169</v>
      </c>
      <c r="I262" s="12">
        <v>1374364</v>
      </c>
      <c r="J262" s="12">
        <v>2995060</v>
      </c>
      <c r="K262" s="5">
        <v>40165</v>
      </c>
      <c r="L262" s="12">
        <v>3105905</v>
      </c>
      <c r="M262" s="32">
        <v>11206</v>
      </c>
      <c r="N262" s="32">
        <v>15</v>
      </c>
      <c r="O262" s="33">
        <v>168090</v>
      </c>
      <c r="P262" s="43"/>
      <c r="Q262" s="43"/>
    </row>
    <row r="263" spans="1:17" ht="119.25" customHeight="1">
      <c r="A263" s="81">
        <v>625</v>
      </c>
      <c r="B263" s="79" t="s">
        <v>647</v>
      </c>
      <c r="C263" s="79" t="s">
        <v>170</v>
      </c>
      <c r="D263" s="79" t="s">
        <v>171</v>
      </c>
      <c r="E263" s="80" t="s">
        <v>172</v>
      </c>
      <c r="F263" s="79" t="s">
        <v>373</v>
      </c>
      <c r="G263" s="79" t="s">
        <v>421</v>
      </c>
      <c r="H263" s="79" t="s">
        <v>173</v>
      </c>
      <c r="I263" s="12">
        <v>1552210</v>
      </c>
      <c r="J263" s="12">
        <v>2625856</v>
      </c>
      <c r="K263" s="5">
        <v>40165</v>
      </c>
      <c r="L263" s="12">
        <v>2784064</v>
      </c>
      <c r="M263" s="32">
        <v>9365</v>
      </c>
      <c r="N263" s="32">
        <v>12</v>
      </c>
      <c r="O263" s="33">
        <v>112380</v>
      </c>
      <c r="P263" s="43"/>
      <c r="Q263" s="43"/>
    </row>
    <row r="264" spans="1:17" ht="87.75" customHeight="1">
      <c r="A264" s="81">
        <v>508</v>
      </c>
      <c r="B264" s="79" t="s">
        <v>410</v>
      </c>
      <c r="C264" s="79" t="s">
        <v>104</v>
      </c>
      <c r="D264" s="79" t="s">
        <v>474</v>
      </c>
      <c r="E264" s="80" t="s">
        <v>535</v>
      </c>
      <c r="F264" s="79" t="s">
        <v>405</v>
      </c>
      <c r="G264" s="79" t="s">
        <v>511</v>
      </c>
      <c r="H264" s="79" t="s">
        <v>174</v>
      </c>
      <c r="I264" s="12">
        <v>18808958</v>
      </c>
      <c r="J264" s="12">
        <v>63877110</v>
      </c>
      <c r="K264" s="5">
        <v>40168</v>
      </c>
      <c r="L264" s="12">
        <v>63877133</v>
      </c>
      <c r="M264" s="32">
        <v>116774</v>
      </c>
      <c r="N264" s="32">
        <v>22</v>
      </c>
      <c r="O264" s="33">
        <v>2569028</v>
      </c>
      <c r="P264" s="43"/>
      <c r="Q264" s="43"/>
    </row>
    <row r="265" spans="1:17" ht="49.5" customHeight="1">
      <c r="A265" s="81">
        <v>624</v>
      </c>
      <c r="B265" s="79" t="s">
        <v>752</v>
      </c>
      <c r="C265" s="79" t="s">
        <v>929</v>
      </c>
      <c r="D265" s="79" t="s">
        <v>105</v>
      </c>
      <c r="E265" s="80" t="s">
        <v>594</v>
      </c>
      <c r="F265" s="79" t="s">
        <v>465</v>
      </c>
      <c r="G265" s="79" t="s">
        <v>374</v>
      </c>
      <c r="H265" s="79" t="s">
        <v>313</v>
      </c>
      <c r="I265" s="12">
        <v>14213276</v>
      </c>
      <c r="J265" s="12">
        <v>25955196</v>
      </c>
      <c r="K265" s="5">
        <v>40169</v>
      </c>
      <c r="L265" s="12">
        <v>27833702</v>
      </c>
      <c r="M265" s="32">
        <v>73713</v>
      </c>
      <c r="N265" s="32">
        <v>14</v>
      </c>
      <c r="O265" s="33">
        <v>1031982</v>
      </c>
      <c r="P265" s="43"/>
      <c r="Q265" s="43"/>
    </row>
    <row r="266" spans="1:17" ht="165.75" customHeight="1">
      <c r="A266" s="81">
        <v>545</v>
      </c>
      <c r="B266" s="79" t="s">
        <v>397</v>
      </c>
      <c r="C266" s="79" t="s">
        <v>175</v>
      </c>
      <c r="D266" s="79" t="s">
        <v>176</v>
      </c>
      <c r="E266" s="80" t="s">
        <v>535</v>
      </c>
      <c r="F266" s="79" t="s">
        <v>405</v>
      </c>
      <c r="G266" s="79" t="s">
        <v>638</v>
      </c>
      <c r="H266" s="79" t="s">
        <v>177</v>
      </c>
      <c r="I266" s="12">
        <v>9421181</v>
      </c>
      <c r="J266" s="12">
        <v>26140516</v>
      </c>
      <c r="K266" s="5">
        <v>40170</v>
      </c>
      <c r="L266" s="12">
        <v>27770431</v>
      </c>
      <c r="M266" s="32">
        <v>51983</v>
      </c>
      <c r="N266" s="32">
        <v>20</v>
      </c>
      <c r="O266" s="33">
        <v>1039660</v>
      </c>
      <c r="P266" s="43"/>
      <c r="Q266" s="43"/>
    </row>
    <row r="267" spans="1:17" ht="150" customHeight="1">
      <c r="A267" s="81">
        <v>572</v>
      </c>
      <c r="B267" s="79" t="s">
        <v>548</v>
      </c>
      <c r="C267" s="79" t="s">
        <v>886</v>
      </c>
      <c r="D267" s="79" t="s">
        <v>106</v>
      </c>
      <c r="E267" s="80" t="s">
        <v>107</v>
      </c>
      <c r="F267" s="79" t="s">
        <v>465</v>
      </c>
      <c r="G267" s="79" t="s">
        <v>638</v>
      </c>
      <c r="H267" s="79" t="s">
        <v>108</v>
      </c>
      <c r="I267" s="12">
        <v>8870913</v>
      </c>
      <c r="J267" s="12">
        <v>18570733</v>
      </c>
      <c r="K267" s="5">
        <v>40170</v>
      </c>
      <c r="L267" s="12">
        <v>18619368</v>
      </c>
      <c r="M267" s="32">
        <v>65937</v>
      </c>
      <c r="N267" s="32">
        <v>18</v>
      </c>
      <c r="O267" s="33">
        <v>1186866</v>
      </c>
      <c r="P267" s="43"/>
      <c r="Q267" s="43"/>
    </row>
    <row r="268" spans="1:17" ht="129" customHeight="1">
      <c r="A268" s="81">
        <v>576</v>
      </c>
      <c r="B268" s="79" t="s">
        <v>397</v>
      </c>
      <c r="C268" s="79" t="s">
        <v>178</v>
      </c>
      <c r="D268" s="79" t="s">
        <v>179</v>
      </c>
      <c r="E268" s="80" t="s">
        <v>70</v>
      </c>
      <c r="F268" s="79" t="s">
        <v>373</v>
      </c>
      <c r="G268" s="79" t="s">
        <v>638</v>
      </c>
      <c r="H268" s="79" t="s">
        <v>180</v>
      </c>
      <c r="I268" s="12">
        <v>10581586</v>
      </c>
      <c r="J268" s="12">
        <v>33839688</v>
      </c>
      <c r="K268" s="5">
        <v>40170</v>
      </c>
      <c r="L268" s="12">
        <v>34876317</v>
      </c>
      <c r="M268" s="32">
        <v>71467</v>
      </c>
      <c r="N268" s="32">
        <v>21</v>
      </c>
      <c r="O268" s="33">
        <v>1500807</v>
      </c>
      <c r="P268" s="43"/>
      <c r="Q268" s="43"/>
    </row>
    <row r="269" spans="1:17" ht="117.75" customHeight="1">
      <c r="A269" s="81">
        <v>603</v>
      </c>
      <c r="B269" s="79" t="s">
        <v>397</v>
      </c>
      <c r="C269" s="79" t="s">
        <v>181</v>
      </c>
      <c r="D269" s="79" t="s">
        <v>182</v>
      </c>
      <c r="E269" s="80" t="s">
        <v>253</v>
      </c>
      <c r="F269" s="79" t="s">
        <v>405</v>
      </c>
      <c r="G269" s="79" t="s">
        <v>774</v>
      </c>
      <c r="H269" s="79" t="s">
        <v>183</v>
      </c>
      <c r="I269" s="12">
        <v>7127303</v>
      </c>
      <c r="J269" s="12">
        <v>15560987</v>
      </c>
      <c r="K269" s="5">
        <v>40170</v>
      </c>
      <c r="L269" s="12">
        <v>16530096</v>
      </c>
      <c r="M269" s="32">
        <v>26386</v>
      </c>
      <c r="N269" s="32">
        <v>16</v>
      </c>
      <c r="O269" s="33">
        <v>422176</v>
      </c>
      <c r="P269" s="43"/>
      <c r="Q269" s="43"/>
    </row>
    <row r="270" spans="1:17" ht="140.25" customHeight="1">
      <c r="A270" s="81">
        <v>617</v>
      </c>
      <c r="B270" s="79" t="s">
        <v>752</v>
      </c>
      <c r="C270" s="79" t="s">
        <v>109</v>
      </c>
      <c r="D270" s="79" t="s">
        <v>110</v>
      </c>
      <c r="E270" s="80" t="s">
        <v>586</v>
      </c>
      <c r="F270" s="79" t="s">
        <v>465</v>
      </c>
      <c r="G270" s="79" t="s">
        <v>638</v>
      </c>
      <c r="H270" s="79" t="s">
        <v>184</v>
      </c>
      <c r="I270" s="12">
        <v>9583249</v>
      </c>
      <c r="J270" s="12">
        <v>17465925</v>
      </c>
      <c r="K270" s="5">
        <v>40170</v>
      </c>
      <c r="L270" s="12">
        <v>17824800</v>
      </c>
      <c r="M270" s="32">
        <v>36364</v>
      </c>
      <c r="N270" s="32">
        <v>14</v>
      </c>
      <c r="O270" s="33">
        <v>509096</v>
      </c>
      <c r="P270" s="43"/>
      <c r="Q270" s="43"/>
    </row>
    <row r="271" spans="1:17" ht="49.5" customHeight="1">
      <c r="A271" s="81">
        <v>622</v>
      </c>
      <c r="B271" s="79" t="s">
        <v>752</v>
      </c>
      <c r="C271" s="79" t="s">
        <v>111</v>
      </c>
      <c r="D271" s="79" t="s">
        <v>112</v>
      </c>
      <c r="E271" s="80" t="s">
        <v>113</v>
      </c>
      <c r="F271" s="79" t="s">
        <v>476</v>
      </c>
      <c r="G271" s="79" t="s">
        <v>409</v>
      </c>
      <c r="H271" s="79" t="s">
        <v>114</v>
      </c>
      <c r="I271" s="12">
        <v>3611837</v>
      </c>
      <c r="J271" s="12">
        <v>8497691</v>
      </c>
      <c r="K271" s="5">
        <v>40170</v>
      </c>
      <c r="L271" s="12">
        <v>8500029</v>
      </c>
      <c r="M271" s="32">
        <v>24318</v>
      </c>
      <c r="N271" s="32">
        <v>14</v>
      </c>
      <c r="O271" s="33">
        <v>340452</v>
      </c>
      <c r="P271" s="43"/>
      <c r="Q271" s="43"/>
    </row>
    <row r="272" spans="1:17" ht="76.5" customHeight="1">
      <c r="A272" s="81">
        <v>662</v>
      </c>
      <c r="B272" s="79" t="s">
        <v>726</v>
      </c>
      <c r="C272" s="79" t="s">
        <v>887</v>
      </c>
      <c r="D272" s="79" t="s">
        <v>185</v>
      </c>
      <c r="E272" s="80" t="s">
        <v>185</v>
      </c>
      <c r="F272" s="79" t="s">
        <v>465</v>
      </c>
      <c r="G272" s="79" t="s">
        <v>524</v>
      </c>
      <c r="H272" s="79" t="s">
        <v>718</v>
      </c>
      <c r="I272" s="12">
        <v>6210033</v>
      </c>
      <c r="J272" s="12">
        <v>8331263</v>
      </c>
      <c r="K272" s="5">
        <v>40170</v>
      </c>
      <c r="L272" s="12">
        <v>8331272</v>
      </c>
      <c r="M272" s="32">
        <v>18083</v>
      </c>
      <c r="N272" s="32">
        <v>9</v>
      </c>
      <c r="O272" s="33">
        <v>162747</v>
      </c>
      <c r="P272" s="43"/>
      <c r="Q272" s="43"/>
    </row>
    <row r="273" spans="1:17" ht="118.5" customHeight="1">
      <c r="A273" s="81">
        <v>627</v>
      </c>
      <c r="B273" s="79" t="s">
        <v>548</v>
      </c>
      <c r="C273" s="79" t="s">
        <v>142</v>
      </c>
      <c r="D273" s="79" t="s">
        <v>143</v>
      </c>
      <c r="E273" s="80" t="s">
        <v>144</v>
      </c>
      <c r="F273" s="79" t="s">
        <v>401</v>
      </c>
      <c r="G273" s="79" t="s">
        <v>409</v>
      </c>
      <c r="H273" s="79" t="s">
        <v>145</v>
      </c>
      <c r="I273" s="12">
        <v>20436044</v>
      </c>
      <c r="J273" s="12">
        <v>45466794</v>
      </c>
      <c r="K273" s="5">
        <v>40171</v>
      </c>
      <c r="L273" s="12">
        <v>45466812</v>
      </c>
      <c r="M273" s="32">
        <v>150176</v>
      </c>
      <c r="N273" s="32">
        <v>18</v>
      </c>
      <c r="O273" s="33">
        <v>2703168</v>
      </c>
      <c r="P273" s="43"/>
      <c r="Q273" s="43"/>
    </row>
    <row r="274" spans="1:17" ht="105" customHeight="1">
      <c r="A274" s="81">
        <v>373</v>
      </c>
      <c r="B274" s="79" t="s">
        <v>752</v>
      </c>
      <c r="C274" s="79" t="s">
        <v>115</v>
      </c>
      <c r="D274" s="79" t="s">
        <v>115</v>
      </c>
      <c r="E274" s="80" t="s">
        <v>413</v>
      </c>
      <c r="F274" s="79" t="s">
        <v>465</v>
      </c>
      <c r="G274" s="79" t="s">
        <v>646</v>
      </c>
      <c r="H274" s="79" t="s">
        <v>116</v>
      </c>
      <c r="I274" s="12">
        <v>43622762</v>
      </c>
      <c r="J274" s="12">
        <v>134671482</v>
      </c>
      <c r="K274" s="5">
        <v>40175</v>
      </c>
      <c r="L274" s="12">
        <v>137528455</v>
      </c>
      <c r="M274" s="32">
        <v>322739</v>
      </c>
      <c r="N274" s="32">
        <v>19</v>
      </c>
      <c r="O274" s="33">
        <v>6132041</v>
      </c>
      <c r="P274" s="43"/>
      <c r="Q274" s="43"/>
    </row>
    <row r="275" spans="1:16" ht="40.5" customHeight="1">
      <c r="A275" s="81">
        <v>563</v>
      </c>
      <c r="B275" s="79" t="s">
        <v>345</v>
      </c>
      <c r="C275" s="79" t="s">
        <v>117</v>
      </c>
      <c r="D275" s="79" t="s">
        <v>118</v>
      </c>
      <c r="E275" s="80" t="s">
        <v>528</v>
      </c>
      <c r="F275" s="79" t="s">
        <v>373</v>
      </c>
      <c r="G275" s="79" t="s">
        <v>451</v>
      </c>
      <c r="H275" s="79" t="s">
        <v>119</v>
      </c>
      <c r="I275" s="12">
        <v>12044243</v>
      </c>
      <c r="J275" s="12">
        <v>28711651</v>
      </c>
      <c r="K275" s="5">
        <v>40175</v>
      </c>
      <c r="L275" s="12">
        <v>28754688</v>
      </c>
      <c r="M275" s="32">
        <v>62181</v>
      </c>
      <c r="N275" s="32">
        <v>19</v>
      </c>
      <c r="O275" s="33">
        <v>1181439</v>
      </c>
      <c r="P275" s="43"/>
    </row>
    <row r="276" spans="1:16" ht="94.5" customHeight="1">
      <c r="A276" s="81">
        <v>316</v>
      </c>
      <c r="B276" s="79" t="s">
        <v>752</v>
      </c>
      <c r="C276" s="79" t="s">
        <v>120</v>
      </c>
      <c r="D276" s="79" t="s">
        <v>499</v>
      </c>
      <c r="E276" s="80" t="s">
        <v>500</v>
      </c>
      <c r="F276" s="79" t="s">
        <v>465</v>
      </c>
      <c r="G276" s="79" t="s">
        <v>248</v>
      </c>
      <c r="H276" s="79" t="s">
        <v>186</v>
      </c>
      <c r="I276" s="12">
        <v>41953355</v>
      </c>
      <c r="J276" s="12">
        <v>88074004</v>
      </c>
      <c r="K276" s="5">
        <v>40176</v>
      </c>
      <c r="L276" s="12">
        <v>88631349</v>
      </c>
      <c r="M276" s="32">
        <v>176515</v>
      </c>
      <c r="N276" s="32">
        <v>17</v>
      </c>
      <c r="O276" s="33">
        <v>3000755</v>
      </c>
      <c r="P276" s="43"/>
    </row>
    <row r="277" spans="1:17" ht="52.5" customHeight="1">
      <c r="A277" s="81">
        <v>312</v>
      </c>
      <c r="B277" s="79" t="s">
        <v>345</v>
      </c>
      <c r="C277" s="79" t="s">
        <v>121</v>
      </c>
      <c r="D277" s="79" t="s">
        <v>770</v>
      </c>
      <c r="E277" s="80" t="s">
        <v>771</v>
      </c>
      <c r="F277" s="79" t="s">
        <v>349</v>
      </c>
      <c r="G277" s="79" t="s">
        <v>409</v>
      </c>
      <c r="H277" s="79" t="s">
        <v>187</v>
      </c>
      <c r="I277" s="12">
        <v>4063211</v>
      </c>
      <c r="J277" s="12">
        <v>8131964</v>
      </c>
      <c r="K277" s="5">
        <v>40177</v>
      </c>
      <c r="L277" s="12">
        <v>8439416</v>
      </c>
      <c r="M277" s="32">
        <v>5190</v>
      </c>
      <c r="N277" s="32">
        <v>15</v>
      </c>
      <c r="O277" s="33">
        <v>77850</v>
      </c>
      <c r="P277" s="43"/>
      <c r="Q277" s="47"/>
    </row>
    <row r="278" spans="1:17" ht="62.25" customHeight="1">
      <c r="A278" s="81">
        <v>364</v>
      </c>
      <c r="B278" s="79" t="s">
        <v>778</v>
      </c>
      <c r="C278" s="79" t="s">
        <v>122</v>
      </c>
      <c r="D278" s="79" t="s">
        <v>123</v>
      </c>
      <c r="E278" s="80" t="s">
        <v>472</v>
      </c>
      <c r="F278" s="79" t="s">
        <v>401</v>
      </c>
      <c r="G278" s="79" t="s">
        <v>426</v>
      </c>
      <c r="H278" s="79" t="s">
        <v>124</v>
      </c>
      <c r="I278" s="12">
        <v>11465803</v>
      </c>
      <c r="J278" s="12">
        <v>28978483</v>
      </c>
      <c r="K278" s="5">
        <v>40177</v>
      </c>
      <c r="L278" s="12">
        <v>28978498</v>
      </c>
      <c r="M278" s="32">
        <v>174718</v>
      </c>
      <c r="N278" s="32">
        <v>15</v>
      </c>
      <c r="O278" s="33">
        <v>2620770</v>
      </c>
      <c r="P278" s="43"/>
      <c r="Q278" s="48"/>
    </row>
    <row r="279" spans="1:17" ht="97.5" customHeight="1">
      <c r="A279" s="81">
        <v>474</v>
      </c>
      <c r="B279" s="79" t="s">
        <v>351</v>
      </c>
      <c r="C279" s="79" t="s">
        <v>125</v>
      </c>
      <c r="D279" s="79" t="s">
        <v>640</v>
      </c>
      <c r="E279" s="80" t="s">
        <v>372</v>
      </c>
      <c r="F279" s="79" t="s">
        <v>373</v>
      </c>
      <c r="G279" s="79" t="s">
        <v>426</v>
      </c>
      <c r="H279" s="79" t="s">
        <v>188</v>
      </c>
      <c r="I279" s="12">
        <v>9086313</v>
      </c>
      <c r="J279" s="12">
        <v>33460248</v>
      </c>
      <c r="K279" s="5">
        <v>40177</v>
      </c>
      <c r="L279" s="12">
        <v>33819425</v>
      </c>
      <c r="M279" s="32">
        <v>48648</v>
      </c>
      <c r="N279" s="32">
        <v>23</v>
      </c>
      <c r="O279" s="33">
        <v>1118904</v>
      </c>
      <c r="P279" s="43"/>
      <c r="Q279" s="48"/>
    </row>
    <row r="280" spans="1:17" ht="107.25" customHeight="1">
      <c r="A280" s="81">
        <v>492</v>
      </c>
      <c r="B280" s="79" t="s">
        <v>858</v>
      </c>
      <c r="C280" s="79" t="s">
        <v>888</v>
      </c>
      <c r="D280" s="79" t="s">
        <v>189</v>
      </c>
      <c r="E280" s="80" t="s">
        <v>190</v>
      </c>
      <c r="F280" s="79" t="s">
        <v>405</v>
      </c>
      <c r="G280" s="79" t="s">
        <v>426</v>
      </c>
      <c r="H280" s="79" t="s">
        <v>191</v>
      </c>
      <c r="I280" s="12">
        <v>39821642</v>
      </c>
      <c r="J280" s="12">
        <v>98137552</v>
      </c>
      <c r="K280" s="5">
        <v>40177</v>
      </c>
      <c r="L280" s="12">
        <v>101598003</v>
      </c>
      <c r="M280" s="32">
        <v>329744</v>
      </c>
      <c r="N280" s="32">
        <v>21</v>
      </c>
      <c r="O280" s="33">
        <v>6924624</v>
      </c>
      <c r="P280" s="43"/>
      <c r="Q280" s="43"/>
    </row>
    <row r="281" spans="1:17" ht="93" customHeight="1">
      <c r="A281" s="81">
        <v>142</v>
      </c>
      <c r="B281" s="79" t="s">
        <v>345</v>
      </c>
      <c r="C281" s="79" t="s">
        <v>126</v>
      </c>
      <c r="D281" s="79" t="s">
        <v>127</v>
      </c>
      <c r="E281" s="80" t="s">
        <v>128</v>
      </c>
      <c r="F281" s="79" t="s">
        <v>465</v>
      </c>
      <c r="G281" s="79" t="s">
        <v>129</v>
      </c>
      <c r="H281" s="79" t="s">
        <v>192</v>
      </c>
      <c r="I281" s="12">
        <v>26247740</v>
      </c>
      <c r="J281" s="12">
        <v>59001613</v>
      </c>
      <c r="K281" s="5">
        <v>40178</v>
      </c>
      <c r="L281" s="12">
        <v>59515272</v>
      </c>
      <c r="M281" s="32">
        <v>49177</v>
      </c>
      <c r="N281" s="32">
        <v>21</v>
      </c>
      <c r="O281" s="33">
        <v>1032717</v>
      </c>
      <c r="P281" s="43"/>
      <c r="Q281" s="47"/>
    </row>
    <row r="282" spans="1:17" ht="120.75" customHeight="1">
      <c r="A282" s="81">
        <v>588</v>
      </c>
      <c r="B282" s="79" t="s">
        <v>752</v>
      </c>
      <c r="C282" s="79" t="s">
        <v>130</v>
      </c>
      <c r="D282" s="79" t="s">
        <v>499</v>
      </c>
      <c r="E282" s="80" t="s">
        <v>500</v>
      </c>
      <c r="F282" s="79" t="s">
        <v>465</v>
      </c>
      <c r="G282" s="79" t="s">
        <v>248</v>
      </c>
      <c r="H282" s="79" t="s">
        <v>131</v>
      </c>
      <c r="I282" s="12">
        <v>17003722</v>
      </c>
      <c r="J282" s="12">
        <v>27980722</v>
      </c>
      <c r="K282" s="5">
        <v>40178</v>
      </c>
      <c r="L282" s="12">
        <v>28733608</v>
      </c>
      <c r="M282" s="32">
        <v>123414</v>
      </c>
      <c r="N282" s="32">
        <v>11</v>
      </c>
      <c r="O282" s="33">
        <v>1357554</v>
      </c>
      <c r="P282" s="43"/>
      <c r="Q282" s="43"/>
    </row>
    <row r="283" spans="1:17" ht="138" customHeight="1">
      <c r="A283" s="81">
        <v>610</v>
      </c>
      <c r="B283" s="79" t="s">
        <v>726</v>
      </c>
      <c r="C283" s="79" t="s">
        <v>889</v>
      </c>
      <c r="D283" s="79" t="s">
        <v>499</v>
      </c>
      <c r="E283" s="80" t="s">
        <v>500</v>
      </c>
      <c r="F283" s="79" t="s">
        <v>465</v>
      </c>
      <c r="G283" s="79" t="s">
        <v>132</v>
      </c>
      <c r="H283" s="79" t="s">
        <v>133</v>
      </c>
      <c r="I283" s="12">
        <v>36195622</v>
      </c>
      <c r="J283" s="12">
        <v>100231080</v>
      </c>
      <c r="K283" s="5">
        <v>40178</v>
      </c>
      <c r="L283" s="12">
        <v>100231101</v>
      </c>
      <c r="M283" s="32">
        <v>56651</v>
      </c>
      <c r="N283" s="32">
        <v>21</v>
      </c>
      <c r="O283" s="33">
        <v>1189671</v>
      </c>
      <c r="P283" s="43"/>
      <c r="Q283" s="43"/>
    </row>
    <row r="284" spans="1:17" ht="94.5" customHeight="1">
      <c r="A284" s="81">
        <v>516</v>
      </c>
      <c r="B284" s="79" t="s">
        <v>752</v>
      </c>
      <c r="C284" s="79" t="s">
        <v>146</v>
      </c>
      <c r="D284" s="79" t="s">
        <v>147</v>
      </c>
      <c r="E284" s="80"/>
      <c r="F284" s="79" t="s">
        <v>405</v>
      </c>
      <c r="G284" s="79" t="s">
        <v>409</v>
      </c>
      <c r="H284" s="79" t="s">
        <v>148</v>
      </c>
      <c r="I284" s="12">
        <v>8321665</v>
      </c>
      <c r="J284" s="12">
        <v>17215849</v>
      </c>
      <c r="K284" s="5">
        <v>40200</v>
      </c>
      <c r="L284" s="12">
        <v>17543777</v>
      </c>
      <c r="M284" s="32">
        <v>49505</v>
      </c>
      <c r="N284" s="32">
        <v>13</v>
      </c>
      <c r="O284" s="33">
        <v>643565</v>
      </c>
      <c r="P284" s="43"/>
      <c r="Q284" s="43"/>
    </row>
    <row r="285" spans="1:17" ht="101.25" customHeight="1">
      <c r="A285" s="81">
        <v>669</v>
      </c>
      <c r="B285" s="79" t="s">
        <v>351</v>
      </c>
      <c r="C285" s="79" t="s">
        <v>299</v>
      </c>
      <c r="D285" s="79" t="s">
        <v>257</v>
      </c>
      <c r="E285" s="80" t="s">
        <v>258</v>
      </c>
      <c r="F285" s="79" t="s">
        <v>401</v>
      </c>
      <c r="G285" s="79" t="s">
        <v>669</v>
      </c>
      <c r="H285" s="79" t="s">
        <v>903</v>
      </c>
      <c r="I285" s="12">
        <v>7184545</v>
      </c>
      <c r="J285" s="12">
        <v>8058000</v>
      </c>
      <c r="K285" s="5">
        <v>40261</v>
      </c>
      <c r="L285" s="12">
        <v>8086853</v>
      </c>
      <c r="M285" s="32">
        <v>5825</v>
      </c>
      <c r="N285" s="32">
        <v>13</v>
      </c>
      <c r="O285" s="33">
        <v>75725</v>
      </c>
      <c r="P285" s="43"/>
      <c r="Q285" s="43"/>
    </row>
    <row r="286" spans="1:17" ht="268.5" customHeight="1">
      <c r="A286" s="81">
        <v>658</v>
      </c>
      <c r="B286" s="79" t="s">
        <v>726</v>
      </c>
      <c r="C286" s="79" t="s">
        <v>300</v>
      </c>
      <c r="D286" s="79" t="s">
        <v>463</v>
      </c>
      <c r="E286" s="80" t="s">
        <v>464</v>
      </c>
      <c r="F286" s="79" t="s">
        <v>405</v>
      </c>
      <c r="G286" s="79" t="s">
        <v>358</v>
      </c>
      <c r="H286" s="79" t="s">
        <v>904</v>
      </c>
      <c r="I286" s="12">
        <v>9770415</v>
      </c>
      <c r="J286" s="12">
        <v>10317613</v>
      </c>
      <c r="K286" s="5">
        <v>40267</v>
      </c>
      <c r="L286" s="12">
        <v>10317619</v>
      </c>
      <c r="M286" s="32">
        <v>28973</v>
      </c>
      <c r="N286" s="32">
        <v>5</v>
      </c>
      <c r="O286" s="33">
        <v>144865</v>
      </c>
      <c r="P286" s="43"/>
      <c r="Q286" s="43"/>
    </row>
    <row r="287" spans="1:17" ht="125.25" customHeight="1">
      <c r="A287" s="81">
        <v>660</v>
      </c>
      <c r="B287" s="79" t="s">
        <v>890</v>
      </c>
      <c r="C287" s="79" t="s">
        <v>301</v>
      </c>
      <c r="D287" s="79" t="s">
        <v>461</v>
      </c>
      <c r="E287" s="80" t="s">
        <v>462</v>
      </c>
      <c r="F287" s="79" t="s">
        <v>405</v>
      </c>
      <c r="G287" s="79" t="s">
        <v>358</v>
      </c>
      <c r="H287" s="79" t="s">
        <v>905</v>
      </c>
      <c r="I287" s="12">
        <v>19702289</v>
      </c>
      <c r="J287" s="12">
        <v>23155450</v>
      </c>
      <c r="K287" s="5">
        <v>40267</v>
      </c>
      <c r="L287" s="12">
        <v>23256661</v>
      </c>
      <c r="M287" s="32">
        <v>38793</v>
      </c>
      <c r="N287" s="32">
        <v>7</v>
      </c>
      <c r="O287" s="33">
        <v>271551</v>
      </c>
      <c r="P287" s="43"/>
      <c r="Q287" s="43"/>
    </row>
    <row r="288" spans="1:17" ht="101.25" customHeight="1">
      <c r="A288" s="81">
        <v>630</v>
      </c>
      <c r="B288" s="79" t="s">
        <v>351</v>
      </c>
      <c r="C288" s="79" t="s">
        <v>427</v>
      </c>
      <c r="D288" s="79" t="s">
        <v>428</v>
      </c>
      <c r="E288" s="80" t="s">
        <v>429</v>
      </c>
      <c r="F288" s="79" t="s">
        <v>373</v>
      </c>
      <c r="G288" s="79" t="s">
        <v>707</v>
      </c>
      <c r="H288" s="79" t="s">
        <v>430</v>
      </c>
      <c r="I288" s="12">
        <v>17575835</v>
      </c>
      <c r="J288" s="12">
        <v>18440295</v>
      </c>
      <c r="K288" s="5">
        <v>40268</v>
      </c>
      <c r="L288" s="12">
        <v>18626829</v>
      </c>
      <c r="M288" s="32">
        <v>10764</v>
      </c>
      <c r="N288" s="32">
        <v>6</v>
      </c>
      <c r="O288" s="33">
        <v>64584</v>
      </c>
      <c r="P288" s="43"/>
      <c r="Q288" s="43"/>
    </row>
    <row r="289" spans="1:17" ht="227.25" customHeight="1">
      <c r="A289" s="81">
        <v>657</v>
      </c>
      <c r="B289" s="79" t="s">
        <v>730</v>
      </c>
      <c r="C289" s="79" t="s">
        <v>731</v>
      </c>
      <c r="D289" s="79" t="s">
        <v>732</v>
      </c>
      <c r="E289" s="80" t="s">
        <v>249</v>
      </c>
      <c r="F289" s="79" t="s">
        <v>405</v>
      </c>
      <c r="G289" s="79" t="s">
        <v>358</v>
      </c>
      <c r="H289" s="79" t="s">
        <v>733</v>
      </c>
      <c r="I289" s="12">
        <v>37435013</v>
      </c>
      <c r="J289" s="12">
        <v>39221882</v>
      </c>
      <c r="K289" s="5">
        <v>40420</v>
      </c>
      <c r="L289" s="12">
        <v>39301039</v>
      </c>
      <c r="M289" s="32">
        <v>154477</v>
      </c>
      <c r="N289" s="32">
        <v>4</v>
      </c>
      <c r="O289" s="33">
        <v>617908</v>
      </c>
      <c r="P289" s="43"/>
      <c r="Q289" s="43"/>
    </row>
    <row r="290" spans="1:17" ht="24" customHeight="1">
      <c r="A290" s="181" t="s">
        <v>775</v>
      </c>
      <c r="B290" s="182"/>
      <c r="C290" s="182"/>
      <c r="D290" s="182"/>
      <c r="E290" s="182"/>
      <c r="F290" s="182"/>
      <c r="G290" s="182"/>
      <c r="H290" s="182"/>
      <c r="I290" s="10">
        <f>SUM(I253:I289)</f>
        <v>528378174</v>
      </c>
      <c r="J290" s="10">
        <f>SUM(J253:J289)</f>
        <v>1143420524</v>
      </c>
      <c r="K290" s="9"/>
      <c r="L290" s="10">
        <f>SUM(L253:L289)</f>
        <v>1162276810</v>
      </c>
      <c r="M290" s="11">
        <f>SUM(M253:M289)</f>
        <v>2598197</v>
      </c>
      <c r="N290" s="9"/>
      <c r="O290" s="17">
        <f>SUM(O253:O289)</f>
        <v>42882708</v>
      </c>
      <c r="P290" s="43"/>
      <c r="Q290" s="43"/>
    </row>
    <row r="291" spans="1:15" ht="24.75" customHeight="1">
      <c r="A291" s="178" t="s">
        <v>822</v>
      </c>
      <c r="B291" s="179"/>
      <c r="C291" s="179"/>
      <c r="D291" s="179"/>
      <c r="E291" s="179"/>
      <c r="F291" s="179"/>
      <c r="G291" s="179"/>
      <c r="H291" s="189"/>
      <c r="I291" s="179"/>
      <c r="J291" s="179"/>
      <c r="K291" s="179"/>
      <c r="L291" s="179"/>
      <c r="M291" s="179"/>
      <c r="N291" s="179"/>
      <c r="O291" s="180"/>
    </row>
    <row r="292" spans="1:15" ht="50.25" customHeight="1">
      <c r="A292" s="81">
        <v>665</v>
      </c>
      <c r="B292" s="79" t="s">
        <v>826</v>
      </c>
      <c r="C292" s="79" t="s">
        <v>827</v>
      </c>
      <c r="D292" s="79" t="s">
        <v>845</v>
      </c>
      <c r="E292" s="80" t="s">
        <v>846</v>
      </c>
      <c r="F292" s="79" t="s">
        <v>405</v>
      </c>
      <c r="G292" s="79" t="s">
        <v>828</v>
      </c>
      <c r="H292" s="85" t="s">
        <v>829</v>
      </c>
      <c r="I292" s="12">
        <v>13444000</v>
      </c>
      <c r="J292" s="12">
        <v>58791197</v>
      </c>
      <c r="K292" s="5">
        <v>40529</v>
      </c>
      <c r="L292" s="12">
        <v>58861887</v>
      </c>
      <c r="M292" s="6">
        <v>18214</v>
      </c>
      <c r="N292" s="6">
        <v>23</v>
      </c>
      <c r="O292" s="15">
        <v>418922</v>
      </c>
    </row>
    <row r="293" spans="1:15" ht="74.25" customHeight="1">
      <c r="A293" s="81">
        <v>671</v>
      </c>
      <c r="B293" s="79" t="s">
        <v>726</v>
      </c>
      <c r="C293" s="79" t="s">
        <v>823</v>
      </c>
      <c r="D293" s="79" t="s">
        <v>582</v>
      </c>
      <c r="E293" s="80" t="s">
        <v>438</v>
      </c>
      <c r="F293" s="79" t="s">
        <v>465</v>
      </c>
      <c r="G293" s="79" t="s">
        <v>358</v>
      </c>
      <c r="H293" s="86" t="s">
        <v>825</v>
      </c>
      <c r="I293" s="12">
        <v>194945761</v>
      </c>
      <c r="J293" s="12">
        <v>772308169</v>
      </c>
      <c r="K293" s="5">
        <v>40535</v>
      </c>
      <c r="L293" s="12">
        <v>772308189</v>
      </c>
      <c r="M293" s="6">
        <v>279263</v>
      </c>
      <c r="N293" s="6">
        <v>20</v>
      </c>
      <c r="O293" s="15">
        <v>5585260</v>
      </c>
    </row>
    <row r="294" spans="1:15" ht="95.25" customHeight="1">
      <c r="A294" s="81">
        <v>647</v>
      </c>
      <c r="B294" s="79" t="s">
        <v>830</v>
      </c>
      <c r="C294" s="79" t="s">
        <v>831</v>
      </c>
      <c r="D294" s="79" t="s">
        <v>832</v>
      </c>
      <c r="E294" s="80" t="s">
        <v>365</v>
      </c>
      <c r="F294" s="79" t="s">
        <v>349</v>
      </c>
      <c r="G294" s="79" t="s">
        <v>374</v>
      </c>
      <c r="H294" s="79" t="s">
        <v>833</v>
      </c>
      <c r="I294" s="12">
        <v>6825386</v>
      </c>
      <c r="J294" s="12">
        <v>18980426</v>
      </c>
      <c r="K294" s="5">
        <v>40564</v>
      </c>
      <c r="L294" s="12">
        <v>19040448</v>
      </c>
      <c r="M294" s="6">
        <v>25716</v>
      </c>
      <c r="N294" s="6">
        <v>21</v>
      </c>
      <c r="O294" s="15">
        <v>540036</v>
      </c>
    </row>
    <row r="295" spans="1:15" ht="196.5" customHeight="1">
      <c r="A295" s="89">
        <v>646</v>
      </c>
      <c r="B295" s="87" t="s">
        <v>726</v>
      </c>
      <c r="C295" s="87" t="s">
        <v>835</v>
      </c>
      <c r="D295" s="87" t="s">
        <v>836</v>
      </c>
      <c r="E295" s="88" t="s">
        <v>837</v>
      </c>
      <c r="F295" s="87" t="s">
        <v>373</v>
      </c>
      <c r="G295" s="87" t="s">
        <v>421</v>
      </c>
      <c r="H295" s="90" t="s">
        <v>834</v>
      </c>
      <c r="I295" s="12">
        <v>2499308</v>
      </c>
      <c r="J295" s="12">
        <v>3561801</v>
      </c>
      <c r="K295" s="5">
        <v>40618</v>
      </c>
      <c r="L295" s="12">
        <v>3599138</v>
      </c>
      <c r="M295" s="6">
        <v>14033</v>
      </c>
      <c r="N295" s="6">
        <v>12</v>
      </c>
      <c r="O295" s="15">
        <v>168396</v>
      </c>
    </row>
    <row r="296" spans="1:15" ht="105" customHeight="1">
      <c r="A296" s="91">
        <v>607</v>
      </c>
      <c r="B296" s="92" t="s">
        <v>345</v>
      </c>
      <c r="C296" s="92" t="s">
        <v>891</v>
      </c>
      <c r="D296" s="92" t="s">
        <v>842</v>
      </c>
      <c r="E296" s="93" t="s">
        <v>843</v>
      </c>
      <c r="F296" s="92" t="s">
        <v>349</v>
      </c>
      <c r="G296" s="92" t="s">
        <v>638</v>
      </c>
      <c r="H296" s="92" t="s">
        <v>839</v>
      </c>
      <c r="I296" s="12">
        <v>13465127</v>
      </c>
      <c r="J296" s="12">
        <v>20125620</v>
      </c>
      <c r="K296" s="5">
        <v>40661</v>
      </c>
      <c r="L296" s="12">
        <v>20192420</v>
      </c>
      <c r="M296" s="6">
        <v>42240</v>
      </c>
      <c r="N296" s="6">
        <v>14</v>
      </c>
      <c r="O296" s="15">
        <v>591360</v>
      </c>
    </row>
    <row r="297" spans="1:15" ht="115.5" customHeight="1">
      <c r="A297" s="91">
        <v>609</v>
      </c>
      <c r="B297" s="92" t="s">
        <v>726</v>
      </c>
      <c r="C297" s="92" t="s">
        <v>892</v>
      </c>
      <c r="D297" s="92" t="s">
        <v>499</v>
      </c>
      <c r="E297" s="93" t="s">
        <v>500</v>
      </c>
      <c r="F297" s="92" t="s">
        <v>465</v>
      </c>
      <c r="G297" s="92" t="s">
        <v>524</v>
      </c>
      <c r="H297" s="92" t="s">
        <v>841</v>
      </c>
      <c r="I297" s="12">
        <v>5493895</v>
      </c>
      <c r="J297" s="12">
        <v>10497894</v>
      </c>
      <c r="K297" s="5">
        <v>40679</v>
      </c>
      <c r="L297" s="12">
        <v>10563222</v>
      </c>
      <c r="M297" s="6">
        <v>25204</v>
      </c>
      <c r="N297" s="6">
        <v>14</v>
      </c>
      <c r="O297" s="15">
        <v>352856</v>
      </c>
    </row>
    <row r="298" spans="1:15" ht="103.5" customHeight="1">
      <c r="A298" s="91">
        <v>722</v>
      </c>
      <c r="B298" s="92" t="s">
        <v>826</v>
      </c>
      <c r="C298" s="92" t="s">
        <v>844</v>
      </c>
      <c r="D298" s="92" t="s">
        <v>847</v>
      </c>
      <c r="E298" s="93" t="s">
        <v>846</v>
      </c>
      <c r="F298" s="92" t="s">
        <v>405</v>
      </c>
      <c r="G298" s="92" t="s">
        <v>828</v>
      </c>
      <c r="H298" s="98" t="s">
        <v>933</v>
      </c>
      <c r="I298" s="12">
        <v>15976782</v>
      </c>
      <c r="J298" s="12">
        <v>31854314</v>
      </c>
      <c r="K298" s="5">
        <v>40792</v>
      </c>
      <c r="L298" s="12">
        <v>31854336</v>
      </c>
      <c r="M298" s="6">
        <v>13417</v>
      </c>
      <c r="N298" s="6">
        <v>22</v>
      </c>
      <c r="O298" s="15">
        <v>295174</v>
      </c>
    </row>
    <row r="299" spans="1:15" ht="24.75" customHeight="1">
      <c r="A299" s="181" t="s">
        <v>824</v>
      </c>
      <c r="B299" s="182"/>
      <c r="C299" s="182"/>
      <c r="D299" s="182"/>
      <c r="E299" s="182"/>
      <c r="F299" s="182"/>
      <c r="G299" s="182"/>
      <c r="H299" s="186"/>
      <c r="I299" s="10">
        <f>SUM(I292:I298)</f>
        <v>252650259</v>
      </c>
      <c r="J299" s="10">
        <f>SUM(J292:J298)</f>
        <v>916119421</v>
      </c>
      <c r="K299" s="9"/>
      <c r="L299" s="10">
        <f>SUM(L292:L298)</f>
        <v>916419640</v>
      </c>
      <c r="M299" s="11">
        <f>SUM(M292:M298)</f>
        <v>418087</v>
      </c>
      <c r="N299" s="9"/>
      <c r="O299" s="17">
        <f>SUM(O292:O298)</f>
        <v>7952004</v>
      </c>
    </row>
    <row r="300" spans="1:16" ht="24.75" customHeight="1">
      <c r="A300" s="178" t="s">
        <v>848</v>
      </c>
      <c r="B300" s="187"/>
      <c r="C300" s="187"/>
      <c r="D300" s="187"/>
      <c r="E300" s="187"/>
      <c r="F300" s="187"/>
      <c r="G300" s="187"/>
      <c r="H300" s="187"/>
      <c r="I300" s="187"/>
      <c r="J300" s="187"/>
      <c r="K300" s="187"/>
      <c r="L300" s="187"/>
      <c r="M300" s="187"/>
      <c r="N300" s="187"/>
      <c r="O300" s="188"/>
      <c r="P300" s="135"/>
    </row>
    <row r="301" spans="1:15" ht="75.75" customHeight="1">
      <c r="A301" s="81">
        <v>678</v>
      </c>
      <c r="B301" s="79" t="s">
        <v>345</v>
      </c>
      <c r="C301" s="79" t="s">
        <v>849</v>
      </c>
      <c r="D301" s="79" t="s">
        <v>850</v>
      </c>
      <c r="E301" s="80" t="s">
        <v>365</v>
      </c>
      <c r="F301" s="79" t="s">
        <v>349</v>
      </c>
      <c r="G301" s="79" t="s">
        <v>355</v>
      </c>
      <c r="H301" s="85" t="s">
        <v>665</v>
      </c>
      <c r="I301" s="12">
        <v>1896507</v>
      </c>
      <c r="J301" s="12">
        <v>9336022</v>
      </c>
      <c r="K301" s="5">
        <v>40875</v>
      </c>
      <c r="L301" s="12">
        <v>9436576</v>
      </c>
      <c r="M301" s="6">
        <v>7740</v>
      </c>
      <c r="N301" s="6">
        <v>20</v>
      </c>
      <c r="O301" s="15">
        <f aca="true" t="shared" si="0" ref="O301:O309">M301*N301</f>
        <v>154800</v>
      </c>
    </row>
    <row r="302" spans="1:15" ht="75.75" customHeight="1">
      <c r="A302" s="89">
        <v>654</v>
      </c>
      <c r="B302" s="87" t="s">
        <v>345</v>
      </c>
      <c r="C302" s="87" t="s">
        <v>925</v>
      </c>
      <c r="D302" s="79" t="s">
        <v>918</v>
      </c>
      <c r="E302" s="80" t="s">
        <v>438</v>
      </c>
      <c r="F302" s="87" t="s">
        <v>405</v>
      </c>
      <c r="G302" s="87" t="s">
        <v>828</v>
      </c>
      <c r="H302" s="87" t="s">
        <v>489</v>
      </c>
      <c r="I302" s="101">
        <v>613698</v>
      </c>
      <c r="J302" s="101">
        <v>7406229</v>
      </c>
      <c r="K302" s="100">
        <v>40906</v>
      </c>
      <c r="L302" s="101">
        <v>9908463</v>
      </c>
      <c r="M302" s="102">
        <v>10069</v>
      </c>
      <c r="N302" s="102">
        <v>20</v>
      </c>
      <c r="O302" s="15">
        <f t="shared" si="0"/>
        <v>201380</v>
      </c>
    </row>
    <row r="303" spans="1:15" ht="122.25" customHeight="1">
      <c r="A303" s="96" t="s">
        <v>907</v>
      </c>
      <c r="B303" s="94" t="s">
        <v>726</v>
      </c>
      <c r="C303" s="79" t="s">
        <v>919</v>
      </c>
      <c r="D303" s="94" t="s">
        <v>776</v>
      </c>
      <c r="E303" s="95" t="s">
        <v>535</v>
      </c>
      <c r="F303" s="94" t="s">
        <v>405</v>
      </c>
      <c r="G303" s="94" t="s">
        <v>638</v>
      </c>
      <c r="H303" s="79" t="s">
        <v>910</v>
      </c>
      <c r="I303" s="104">
        <v>36021555</v>
      </c>
      <c r="J303" s="104">
        <v>55126864</v>
      </c>
      <c r="K303" s="105">
        <v>41004</v>
      </c>
      <c r="L303" s="104">
        <v>55186337</v>
      </c>
      <c r="M303" s="106">
        <v>78154</v>
      </c>
      <c r="N303" s="106">
        <v>12</v>
      </c>
      <c r="O303" s="15">
        <f t="shared" si="0"/>
        <v>937848</v>
      </c>
    </row>
    <row r="304" spans="1:15" ht="93.75" customHeight="1">
      <c r="A304" s="96">
        <v>651</v>
      </c>
      <c r="B304" s="94" t="s">
        <v>345</v>
      </c>
      <c r="C304" s="79" t="s">
        <v>917</v>
      </c>
      <c r="D304" s="94" t="s">
        <v>908</v>
      </c>
      <c r="E304" s="95" t="s">
        <v>909</v>
      </c>
      <c r="F304" s="94" t="s">
        <v>349</v>
      </c>
      <c r="G304" s="94" t="s">
        <v>366</v>
      </c>
      <c r="H304" s="79" t="s">
        <v>911</v>
      </c>
      <c r="I304" s="104">
        <v>15110183</v>
      </c>
      <c r="J304" s="104">
        <v>24584666</v>
      </c>
      <c r="K304" s="105">
        <v>41008</v>
      </c>
      <c r="L304" s="104">
        <v>24584681</v>
      </c>
      <c r="M304" s="106">
        <v>64945</v>
      </c>
      <c r="N304" s="106">
        <v>19</v>
      </c>
      <c r="O304" s="15">
        <f t="shared" si="0"/>
        <v>1233955</v>
      </c>
    </row>
    <row r="305" spans="1:15" ht="93.75" customHeight="1">
      <c r="A305" s="96" t="s">
        <v>930</v>
      </c>
      <c r="B305" s="94" t="s">
        <v>931</v>
      </c>
      <c r="C305" s="79" t="s">
        <v>932</v>
      </c>
      <c r="D305" s="79" t="s">
        <v>105</v>
      </c>
      <c r="E305" s="80" t="s">
        <v>594</v>
      </c>
      <c r="F305" s="94" t="s">
        <v>465</v>
      </c>
      <c r="G305" s="94" t="s">
        <v>374</v>
      </c>
      <c r="H305" s="79" t="s">
        <v>489</v>
      </c>
      <c r="I305" s="104">
        <v>11886728</v>
      </c>
      <c r="J305" s="104">
        <v>13460432.55138788</v>
      </c>
      <c r="K305" s="105">
        <v>41059</v>
      </c>
      <c r="L305" s="104">
        <v>14145697.300720979</v>
      </c>
      <c r="M305" s="106">
        <v>11747</v>
      </c>
      <c r="N305" s="106">
        <v>14</v>
      </c>
      <c r="O305" s="72">
        <f t="shared" si="0"/>
        <v>164458</v>
      </c>
    </row>
    <row r="306" spans="1:15" ht="93.75" customHeight="1">
      <c r="A306" s="96">
        <v>788</v>
      </c>
      <c r="B306" s="94" t="s">
        <v>345</v>
      </c>
      <c r="C306" s="79" t="s">
        <v>920</v>
      </c>
      <c r="D306" s="79" t="s">
        <v>921</v>
      </c>
      <c r="E306" s="95" t="s">
        <v>922</v>
      </c>
      <c r="F306" s="94" t="s">
        <v>405</v>
      </c>
      <c r="G306" s="94" t="s">
        <v>828</v>
      </c>
      <c r="H306" s="94" t="s">
        <v>923</v>
      </c>
      <c r="I306" s="104">
        <v>31854945</v>
      </c>
      <c r="J306" s="104">
        <v>46981476</v>
      </c>
      <c r="K306" s="105">
        <v>41088</v>
      </c>
      <c r="L306" s="104">
        <v>46981493</v>
      </c>
      <c r="M306" s="106">
        <v>88621</v>
      </c>
      <c r="N306" s="106">
        <v>17</v>
      </c>
      <c r="O306" s="114">
        <f t="shared" si="0"/>
        <v>1506557</v>
      </c>
    </row>
    <row r="307" spans="1:15" ht="93.75" customHeight="1">
      <c r="A307" s="111">
        <v>801</v>
      </c>
      <c r="B307" s="83" t="s">
        <v>730</v>
      </c>
      <c r="C307" s="112" t="s">
        <v>913</v>
      </c>
      <c r="D307" s="94" t="s">
        <v>914</v>
      </c>
      <c r="E307" s="95" t="s">
        <v>594</v>
      </c>
      <c r="F307" s="79" t="s">
        <v>465</v>
      </c>
      <c r="G307" s="94" t="s">
        <v>350</v>
      </c>
      <c r="H307" s="79" t="s">
        <v>924</v>
      </c>
      <c r="I307" s="107">
        <v>3537479</v>
      </c>
      <c r="J307" s="137">
        <v>4614929</v>
      </c>
      <c r="K307" s="105">
        <v>41115</v>
      </c>
      <c r="L307" s="107">
        <v>4867296</v>
      </c>
      <c r="M307" s="71">
        <v>13108</v>
      </c>
      <c r="N307" s="108">
        <v>14</v>
      </c>
      <c r="O307" s="114">
        <f t="shared" si="0"/>
        <v>183512</v>
      </c>
    </row>
    <row r="308" spans="1:15" ht="72" customHeight="1">
      <c r="A308" s="82">
        <v>666</v>
      </c>
      <c r="B308" s="113" t="s">
        <v>726</v>
      </c>
      <c r="C308" s="83" t="s">
        <v>915</v>
      </c>
      <c r="D308" s="79" t="s">
        <v>728</v>
      </c>
      <c r="E308" s="80" t="s">
        <v>487</v>
      </c>
      <c r="F308" s="79" t="s">
        <v>373</v>
      </c>
      <c r="G308" s="79" t="s">
        <v>646</v>
      </c>
      <c r="H308" s="79" t="s">
        <v>916</v>
      </c>
      <c r="I308" s="104">
        <v>80559242</v>
      </c>
      <c r="J308" s="109">
        <v>173791608</v>
      </c>
      <c r="K308" s="110">
        <v>41121</v>
      </c>
      <c r="L308" s="109">
        <v>173828084</v>
      </c>
      <c r="M308" s="106">
        <v>493652</v>
      </c>
      <c r="N308" s="106">
        <v>21</v>
      </c>
      <c r="O308" s="114">
        <f t="shared" si="0"/>
        <v>10366692</v>
      </c>
    </row>
    <row r="309" spans="1:15" ht="115.5" customHeight="1">
      <c r="A309" s="89">
        <v>698</v>
      </c>
      <c r="B309" s="103" t="s">
        <v>351</v>
      </c>
      <c r="C309" s="87" t="s">
        <v>928</v>
      </c>
      <c r="D309" s="87" t="s">
        <v>926</v>
      </c>
      <c r="E309" s="88" t="s">
        <v>806</v>
      </c>
      <c r="F309" s="87" t="s">
        <v>401</v>
      </c>
      <c r="G309" s="87" t="s">
        <v>379</v>
      </c>
      <c r="H309" s="98" t="s">
        <v>927</v>
      </c>
      <c r="I309" s="99">
        <v>968865</v>
      </c>
      <c r="J309" s="101">
        <v>1582364.98</v>
      </c>
      <c r="K309" s="100">
        <v>41177</v>
      </c>
      <c r="L309" s="101">
        <v>1582314.21</v>
      </c>
      <c r="M309" s="97">
        <v>469</v>
      </c>
      <c r="N309" s="106">
        <v>18</v>
      </c>
      <c r="O309" s="114">
        <f t="shared" si="0"/>
        <v>8442</v>
      </c>
    </row>
    <row r="310" spans="1:15" ht="24.75" customHeight="1">
      <c r="A310" s="181" t="s">
        <v>851</v>
      </c>
      <c r="B310" s="186"/>
      <c r="C310" s="182"/>
      <c r="D310" s="182"/>
      <c r="E310" s="182"/>
      <c r="F310" s="182"/>
      <c r="G310" s="182"/>
      <c r="H310" s="186"/>
      <c r="I310" s="61">
        <f>SUM(I301:I309)</f>
        <v>182449202</v>
      </c>
      <c r="J310" s="61">
        <f>SUM(J301:J309)</f>
        <v>336884591.5313879</v>
      </c>
      <c r="K310" s="62"/>
      <c r="L310" s="61">
        <f>SUM(L301:L309)</f>
        <v>340520941.51072097</v>
      </c>
      <c r="M310" s="63">
        <f>SUM(M301:M309)</f>
        <v>768505</v>
      </c>
      <c r="N310" s="62"/>
      <c r="O310" s="64">
        <f>SUM(O301:O309)</f>
        <v>14757644</v>
      </c>
    </row>
    <row r="311" spans="1:15" ht="24.75" customHeight="1">
      <c r="A311" s="183" t="s">
        <v>938</v>
      </c>
      <c r="B311" s="184"/>
      <c r="C311" s="184"/>
      <c r="D311" s="184"/>
      <c r="E311" s="184"/>
      <c r="F311" s="184"/>
      <c r="G311" s="184"/>
      <c r="H311" s="184"/>
      <c r="I311" s="184"/>
      <c r="J311" s="184"/>
      <c r="K311" s="184"/>
      <c r="L311" s="184"/>
      <c r="M311" s="184"/>
      <c r="N311" s="184"/>
      <c r="O311" s="185"/>
    </row>
    <row r="312" spans="1:15" ht="140.25" customHeight="1">
      <c r="A312" s="151" t="s">
        <v>935</v>
      </c>
      <c r="B312" s="126" t="s">
        <v>830</v>
      </c>
      <c r="C312" s="126" t="s">
        <v>936</v>
      </c>
      <c r="D312" s="126" t="s">
        <v>832</v>
      </c>
      <c r="E312" s="127" t="s">
        <v>365</v>
      </c>
      <c r="F312" s="126" t="s">
        <v>349</v>
      </c>
      <c r="G312" s="126" t="s">
        <v>374</v>
      </c>
      <c r="H312" s="126" t="s">
        <v>937</v>
      </c>
      <c r="I312" s="128">
        <v>12724697</v>
      </c>
      <c r="J312" s="128">
        <v>25676610</v>
      </c>
      <c r="K312" s="129">
        <v>41218</v>
      </c>
      <c r="L312" s="128">
        <v>25676630</v>
      </c>
      <c r="M312" s="130">
        <v>27065</v>
      </c>
      <c r="N312" s="130">
        <v>20</v>
      </c>
      <c r="O312" s="132">
        <f>M312*N312</f>
        <v>541300</v>
      </c>
    </row>
    <row r="313" spans="1:15" ht="126.75" customHeight="1">
      <c r="A313" s="96" t="s">
        <v>960</v>
      </c>
      <c r="B313" s="94" t="s">
        <v>345</v>
      </c>
      <c r="C313" s="79" t="s">
        <v>942</v>
      </c>
      <c r="D313" s="94" t="s">
        <v>940</v>
      </c>
      <c r="E313" s="95" t="s">
        <v>941</v>
      </c>
      <c r="F313" s="94" t="s">
        <v>476</v>
      </c>
      <c r="G313" s="94" t="s">
        <v>638</v>
      </c>
      <c r="H313" s="94" t="s">
        <v>939</v>
      </c>
      <c r="I313" s="99">
        <v>23486939</v>
      </c>
      <c r="J313" s="99">
        <v>42711803</v>
      </c>
      <c r="K313" s="134">
        <v>41262</v>
      </c>
      <c r="L313" s="99">
        <v>43078770</v>
      </c>
      <c r="M313" s="102">
        <v>54087</v>
      </c>
      <c r="N313" s="102">
        <v>20</v>
      </c>
      <c r="O313" s="133">
        <f>M313*N313</f>
        <v>1081740</v>
      </c>
    </row>
    <row r="314" spans="1:15" ht="63.75" customHeight="1">
      <c r="A314" s="89">
        <v>723</v>
      </c>
      <c r="B314" s="87" t="s">
        <v>947</v>
      </c>
      <c r="C314" s="87" t="s">
        <v>946</v>
      </c>
      <c r="D314" s="87" t="s">
        <v>943</v>
      </c>
      <c r="E314" s="88" t="s">
        <v>944</v>
      </c>
      <c r="F314" s="87" t="s">
        <v>465</v>
      </c>
      <c r="G314" s="87" t="s">
        <v>638</v>
      </c>
      <c r="H314" s="87" t="s">
        <v>945</v>
      </c>
      <c r="I314" s="101">
        <v>12463370</v>
      </c>
      <c r="J314" s="101">
        <v>21189781</v>
      </c>
      <c r="K314" s="100">
        <v>41305</v>
      </c>
      <c r="L314" s="101">
        <v>21189796</v>
      </c>
      <c r="M314" s="102">
        <v>22300</v>
      </c>
      <c r="N314" s="102">
        <v>15</v>
      </c>
      <c r="O314" s="138">
        <v>334500</v>
      </c>
    </row>
    <row r="315" spans="1:15" ht="84" customHeight="1">
      <c r="A315" s="89">
        <v>768</v>
      </c>
      <c r="B315" s="87" t="s">
        <v>948</v>
      </c>
      <c r="C315" s="87" t="s">
        <v>956</v>
      </c>
      <c r="E315" s="87" t="s">
        <v>1028</v>
      </c>
      <c r="F315" s="87" t="s">
        <v>465</v>
      </c>
      <c r="G315" s="87" t="s">
        <v>524</v>
      </c>
      <c r="H315" s="87" t="s">
        <v>949</v>
      </c>
      <c r="I315" s="101">
        <v>14031485</v>
      </c>
      <c r="J315" s="101">
        <v>35095331</v>
      </c>
      <c r="K315" s="100">
        <v>41415</v>
      </c>
      <c r="L315" s="101">
        <v>36233587</v>
      </c>
      <c r="M315" s="102">
        <v>8099</v>
      </c>
      <c r="N315" s="102">
        <v>23</v>
      </c>
      <c r="O315" s="138">
        <v>186277</v>
      </c>
    </row>
    <row r="316" spans="1:15" ht="94.5" customHeight="1">
      <c r="A316" s="89">
        <v>828</v>
      </c>
      <c r="B316" s="87" t="s">
        <v>826</v>
      </c>
      <c r="C316" s="87" t="s">
        <v>957</v>
      </c>
      <c r="D316" s="87" t="s">
        <v>474</v>
      </c>
      <c r="E316" s="88" t="s">
        <v>365</v>
      </c>
      <c r="F316" s="87" t="s">
        <v>349</v>
      </c>
      <c r="G316" s="87" t="s">
        <v>421</v>
      </c>
      <c r="H316" s="87" t="s">
        <v>950</v>
      </c>
      <c r="I316" s="101">
        <v>13359694</v>
      </c>
      <c r="J316" s="101">
        <v>24788327</v>
      </c>
      <c r="K316" s="100">
        <v>41425</v>
      </c>
      <c r="L316" s="101">
        <v>24791058</v>
      </c>
      <c r="M316" s="102">
        <v>34563</v>
      </c>
      <c r="N316" s="102">
        <v>23</v>
      </c>
      <c r="O316" s="138">
        <v>794949</v>
      </c>
    </row>
    <row r="317" spans="1:15" ht="83.25" customHeight="1">
      <c r="A317" s="89">
        <v>759</v>
      </c>
      <c r="B317" s="87" t="s">
        <v>951</v>
      </c>
      <c r="C317" s="87" t="s">
        <v>958</v>
      </c>
      <c r="D317" s="87" t="s">
        <v>952</v>
      </c>
      <c r="E317" s="88" t="s">
        <v>953</v>
      </c>
      <c r="F317" s="87" t="s">
        <v>465</v>
      </c>
      <c r="G317" s="87" t="s">
        <v>638</v>
      </c>
      <c r="H317" s="87" t="s">
        <v>954</v>
      </c>
      <c r="I317" s="101">
        <v>8611001</v>
      </c>
      <c r="J317" s="101">
        <v>16727802</v>
      </c>
      <c r="K317" s="100">
        <v>41443</v>
      </c>
      <c r="L317" s="101">
        <v>16727825</v>
      </c>
      <c r="M317" s="102">
        <v>37157</v>
      </c>
      <c r="N317" s="102">
        <v>23</v>
      </c>
      <c r="O317" s="138">
        <v>854611</v>
      </c>
    </row>
    <row r="318" spans="1:15" s="150" customFormat="1" ht="95.25" customHeight="1">
      <c r="A318" s="146">
        <v>696</v>
      </c>
      <c r="B318" s="147" t="s">
        <v>345</v>
      </c>
      <c r="C318" s="147" t="s">
        <v>959</v>
      </c>
      <c r="D318" s="147" t="s">
        <v>1020</v>
      </c>
      <c r="E318" s="148" t="s">
        <v>438</v>
      </c>
      <c r="F318" s="147" t="s">
        <v>465</v>
      </c>
      <c r="G318" s="147" t="s">
        <v>30</v>
      </c>
      <c r="H318" s="147" t="s">
        <v>955</v>
      </c>
      <c r="I318" s="109">
        <v>9556666</v>
      </c>
      <c r="J318" s="109">
        <v>18423568</v>
      </c>
      <c r="K318" s="110">
        <v>41458</v>
      </c>
      <c r="L318" s="109">
        <v>18440864</v>
      </c>
      <c r="M318" s="149">
        <v>34815</v>
      </c>
      <c r="N318" s="149">
        <v>21</v>
      </c>
      <c r="O318" s="133">
        <v>731115</v>
      </c>
    </row>
    <row r="319" spans="1:15" ht="97.5" customHeight="1">
      <c r="A319" s="146" t="s">
        <v>1018</v>
      </c>
      <c r="B319" s="87" t="s">
        <v>853</v>
      </c>
      <c r="C319" s="87" t="s">
        <v>963</v>
      </c>
      <c r="D319" s="87" t="s">
        <v>750</v>
      </c>
      <c r="E319" s="88" t="s">
        <v>365</v>
      </c>
      <c r="F319" s="87" t="s">
        <v>349</v>
      </c>
      <c r="G319" s="87" t="s">
        <v>1010</v>
      </c>
      <c r="H319" s="87" t="s">
        <v>993</v>
      </c>
      <c r="I319" s="101">
        <v>5142383</v>
      </c>
      <c r="J319" s="101">
        <v>18130771</v>
      </c>
      <c r="K319" s="100">
        <v>41466</v>
      </c>
      <c r="L319" s="101">
        <v>18130784</v>
      </c>
      <c r="M319" s="102">
        <v>47374</v>
      </c>
      <c r="N319" s="149">
        <v>19</v>
      </c>
      <c r="O319" s="138">
        <v>284244</v>
      </c>
    </row>
    <row r="320" spans="1:15" s="150" customFormat="1" ht="31.5" customHeight="1">
      <c r="A320" s="146">
        <v>813</v>
      </c>
      <c r="B320" s="147" t="s">
        <v>345</v>
      </c>
      <c r="C320" s="147" t="s">
        <v>964</v>
      </c>
      <c r="D320" s="147" t="s">
        <v>979</v>
      </c>
      <c r="E320" s="148" t="s">
        <v>578</v>
      </c>
      <c r="F320" s="147" t="s">
        <v>401</v>
      </c>
      <c r="G320" s="147" t="s">
        <v>366</v>
      </c>
      <c r="H320" s="147" t="s">
        <v>994</v>
      </c>
      <c r="I320" s="109">
        <v>19095734</v>
      </c>
      <c r="J320" s="109">
        <v>20953055</v>
      </c>
      <c r="K320" s="110">
        <v>41473</v>
      </c>
      <c r="L320" s="109">
        <v>26655573</v>
      </c>
      <c r="M320" s="149">
        <v>28716</v>
      </c>
      <c r="N320" s="149">
        <v>10</v>
      </c>
      <c r="O320" s="133">
        <v>287160</v>
      </c>
    </row>
    <row r="321" spans="1:17" ht="150" customHeight="1">
      <c r="A321" s="146" t="s">
        <v>1019</v>
      </c>
      <c r="B321" s="147" t="s">
        <v>931</v>
      </c>
      <c r="C321" s="147" t="s">
        <v>965</v>
      </c>
      <c r="D321" s="147" t="s">
        <v>980</v>
      </c>
      <c r="E321" s="148" t="s">
        <v>980</v>
      </c>
      <c r="F321" s="147" t="s">
        <v>465</v>
      </c>
      <c r="G321" s="147" t="s">
        <v>1011</v>
      </c>
      <c r="H321" s="147" t="s">
        <v>995</v>
      </c>
      <c r="I321" s="109">
        <v>7336169</v>
      </c>
      <c r="J321" s="109">
        <v>9442672</v>
      </c>
      <c r="K321" s="110">
        <v>41484</v>
      </c>
      <c r="L321" s="109">
        <v>9057601</v>
      </c>
      <c r="M321" s="149">
        <v>21651</v>
      </c>
      <c r="N321" s="149">
        <v>6</v>
      </c>
      <c r="O321" s="133">
        <v>129906</v>
      </c>
      <c r="P321" s="152"/>
      <c r="Q321" s="153"/>
    </row>
    <row r="322" spans="1:15" ht="60.75" customHeight="1">
      <c r="A322" s="89">
        <v>676</v>
      </c>
      <c r="B322" s="87" t="s">
        <v>1005</v>
      </c>
      <c r="C322" s="87" t="s">
        <v>966</v>
      </c>
      <c r="D322" s="87" t="s">
        <v>412</v>
      </c>
      <c r="E322" s="88" t="s">
        <v>599</v>
      </c>
      <c r="F322" s="87" t="s">
        <v>405</v>
      </c>
      <c r="G322" s="87" t="s">
        <v>1012</v>
      </c>
      <c r="H322" s="154" t="s">
        <v>996</v>
      </c>
      <c r="I322" s="101">
        <v>4961880</v>
      </c>
      <c r="J322" s="101">
        <v>7526483</v>
      </c>
      <c r="K322" s="100">
        <v>41526</v>
      </c>
      <c r="L322" s="101">
        <v>7645370</v>
      </c>
      <c r="M322" s="102">
        <v>384571</v>
      </c>
      <c r="N322" s="102">
        <v>14</v>
      </c>
      <c r="O322" s="138">
        <v>5383994</v>
      </c>
    </row>
    <row r="323" spans="1:15" ht="117" customHeight="1">
      <c r="A323" s="89">
        <v>800</v>
      </c>
      <c r="B323" s="87" t="s">
        <v>1006</v>
      </c>
      <c r="C323" s="87" t="s">
        <v>967</v>
      </c>
      <c r="D323" s="87" t="s">
        <v>981</v>
      </c>
      <c r="E323" s="88" t="s">
        <v>438</v>
      </c>
      <c r="F323" s="87" t="s">
        <v>465</v>
      </c>
      <c r="G323" s="87" t="s">
        <v>1013</v>
      </c>
      <c r="H323" s="147" t="s">
        <v>997</v>
      </c>
      <c r="I323" s="101">
        <v>15326458</v>
      </c>
      <c r="J323" s="101">
        <v>15572291</v>
      </c>
      <c r="K323" s="100">
        <v>41535</v>
      </c>
      <c r="L323" s="109">
        <v>15933789</v>
      </c>
      <c r="M323" s="102">
        <v>32396</v>
      </c>
      <c r="N323" s="102">
        <v>2</v>
      </c>
      <c r="O323" s="138">
        <v>64792</v>
      </c>
    </row>
    <row r="324" spans="1:15" ht="70.5" customHeight="1">
      <c r="A324" s="146" t="s">
        <v>1021</v>
      </c>
      <c r="B324" s="147" t="s">
        <v>351</v>
      </c>
      <c r="C324" s="147" t="s">
        <v>968</v>
      </c>
      <c r="D324" s="147" t="s">
        <v>926</v>
      </c>
      <c r="E324" s="148" t="s">
        <v>806</v>
      </c>
      <c r="F324" s="147" t="s">
        <v>401</v>
      </c>
      <c r="G324" s="147" t="s">
        <v>1014</v>
      </c>
      <c r="H324" s="147" t="s">
        <v>998</v>
      </c>
      <c r="I324" s="109">
        <v>2853629</v>
      </c>
      <c r="J324" s="155">
        <v>4496598.098577435</v>
      </c>
      <c r="K324" s="110">
        <v>41537</v>
      </c>
      <c r="L324" s="156">
        <v>4513492.171694061</v>
      </c>
      <c r="M324" s="149">
        <v>2724</v>
      </c>
      <c r="N324" s="149">
        <v>23</v>
      </c>
      <c r="O324" s="133">
        <v>62652</v>
      </c>
    </row>
    <row r="325" spans="1:15" ht="140.25" customHeight="1">
      <c r="A325" s="89">
        <v>852</v>
      </c>
      <c r="B325" s="87" t="s">
        <v>1007</v>
      </c>
      <c r="C325" s="87" t="s">
        <v>969</v>
      </c>
      <c r="D325" s="87" t="s">
        <v>982</v>
      </c>
      <c r="E325" s="88" t="s">
        <v>983</v>
      </c>
      <c r="F325" s="87" t="s">
        <v>405</v>
      </c>
      <c r="G325" s="87" t="s">
        <v>358</v>
      </c>
      <c r="H325" s="87" t="s">
        <v>999</v>
      </c>
      <c r="I325" s="101">
        <v>6372000</v>
      </c>
      <c r="J325" s="101">
        <v>12481819</v>
      </c>
      <c r="K325" s="100">
        <v>41543</v>
      </c>
      <c r="L325" s="101">
        <v>12571124</v>
      </c>
      <c r="M325" s="102">
        <v>3286</v>
      </c>
      <c r="N325" s="102">
        <v>19</v>
      </c>
      <c r="O325" s="138">
        <v>62434</v>
      </c>
    </row>
    <row r="326" spans="1:15" ht="49.5" customHeight="1">
      <c r="A326" s="89">
        <v>815</v>
      </c>
      <c r="B326" s="87" t="s">
        <v>1005</v>
      </c>
      <c r="C326" s="87" t="s">
        <v>970</v>
      </c>
      <c r="D326" s="87" t="s">
        <v>984</v>
      </c>
      <c r="E326" s="88" t="s">
        <v>985</v>
      </c>
      <c r="F326" s="87" t="s">
        <v>465</v>
      </c>
      <c r="G326" s="87" t="s">
        <v>358</v>
      </c>
      <c r="H326" s="87" t="s">
        <v>1000</v>
      </c>
      <c r="I326" s="101">
        <v>1853066</v>
      </c>
      <c r="J326" s="101">
        <v>3164052</v>
      </c>
      <c r="K326" s="100">
        <v>41543</v>
      </c>
      <c r="L326" s="157">
        <v>3201065</v>
      </c>
      <c r="M326" s="102">
        <v>3252</v>
      </c>
      <c r="N326" s="102">
        <v>19</v>
      </c>
      <c r="O326" s="138">
        <v>61788</v>
      </c>
    </row>
    <row r="327" spans="1:15" ht="81" customHeight="1">
      <c r="A327" s="89">
        <v>857</v>
      </c>
      <c r="B327" s="87" t="s">
        <v>1008</v>
      </c>
      <c r="C327" s="87" t="s">
        <v>971</v>
      </c>
      <c r="D327" s="87" t="s">
        <v>986</v>
      </c>
      <c r="E327" s="88" t="s">
        <v>806</v>
      </c>
      <c r="F327" s="87" t="s">
        <v>401</v>
      </c>
      <c r="G327" s="87" t="s">
        <v>358</v>
      </c>
      <c r="H327" s="87" t="s">
        <v>1001</v>
      </c>
      <c r="I327" s="101">
        <v>7487165</v>
      </c>
      <c r="J327" s="101">
        <v>12955078</v>
      </c>
      <c r="K327" s="100">
        <v>41543</v>
      </c>
      <c r="L327" s="163">
        <v>13622819</v>
      </c>
      <c r="M327" s="102">
        <v>23007</v>
      </c>
      <c r="N327" s="102">
        <v>20</v>
      </c>
      <c r="O327" s="138">
        <v>460140</v>
      </c>
    </row>
    <row r="328" spans="1:15" ht="71.25" customHeight="1">
      <c r="A328" s="89">
        <v>818</v>
      </c>
      <c r="B328" s="87" t="s">
        <v>1005</v>
      </c>
      <c r="C328" s="87" t="s">
        <v>972</v>
      </c>
      <c r="D328" s="87" t="s">
        <v>399</v>
      </c>
      <c r="E328" s="88" t="s">
        <v>400</v>
      </c>
      <c r="F328" s="87" t="s">
        <v>401</v>
      </c>
      <c r="G328" s="87" t="s">
        <v>358</v>
      </c>
      <c r="H328" s="87" t="s">
        <v>1002</v>
      </c>
      <c r="I328" s="101">
        <v>37219112</v>
      </c>
      <c r="J328" s="101">
        <v>69968529</v>
      </c>
      <c r="K328" s="100">
        <v>41544</v>
      </c>
      <c r="L328" s="101">
        <v>72899940</v>
      </c>
      <c r="M328" s="102">
        <v>49875</v>
      </c>
      <c r="N328" s="102">
        <v>20</v>
      </c>
      <c r="O328" s="138">
        <v>997500</v>
      </c>
    </row>
    <row r="329" spans="1:15" ht="45.75" customHeight="1">
      <c r="A329" s="89">
        <v>853</v>
      </c>
      <c r="B329" s="87" t="s">
        <v>1006</v>
      </c>
      <c r="C329" s="87" t="s">
        <v>973</v>
      </c>
      <c r="D329" s="87" t="s">
        <v>987</v>
      </c>
      <c r="E329" s="88" t="s">
        <v>988</v>
      </c>
      <c r="F329" s="94" t="s">
        <v>405</v>
      </c>
      <c r="G329" s="87" t="s">
        <v>358</v>
      </c>
      <c r="H329" s="87" t="s">
        <v>1003</v>
      </c>
      <c r="I329" s="101">
        <v>4251738</v>
      </c>
      <c r="J329" s="101">
        <v>5292670</v>
      </c>
      <c r="K329" s="100">
        <v>41544</v>
      </c>
      <c r="L329" s="101">
        <v>5292685</v>
      </c>
      <c r="M329" s="102">
        <v>6460</v>
      </c>
      <c r="N329" s="102">
        <v>15</v>
      </c>
      <c r="O329" s="138">
        <v>96900</v>
      </c>
    </row>
    <row r="330" spans="1:15" ht="128.25" customHeight="1">
      <c r="A330" s="89">
        <v>858</v>
      </c>
      <c r="B330" s="87" t="s">
        <v>1008</v>
      </c>
      <c r="C330" s="87" t="s">
        <v>974</v>
      </c>
      <c r="D330" s="87" t="s">
        <v>989</v>
      </c>
      <c r="E330" s="88" t="s">
        <v>990</v>
      </c>
      <c r="F330" s="87" t="s">
        <v>401</v>
      </c>
      <c r="G330" s="87" t="s">
        <v>358</v>
      </c>
      <c r="H330" s="87" t="s">
        <v>1022</v>
      </c>
      <c r="I330" s="101">
        <v>9121413</v>
      </c>
      <c r="J330" s="101">
        <v>15680636</v>
      </c>
      <c r="K330" s="100">
        <v>41544</v>
      </c>
      <c r="L330" s="101">
        <v>16007145</v>
      </c>
      <c r="M330" s="102">
        <v>38889</v>
      </c>
      <c r="N330" s="102">
        <v>22</v>
      </c>
      <c r="O330" s="138">
        <v>855558</v>
      </c>
    </row>
    <row r="331" spans="1:15" ht="138.75" customHeight="1">
      <c r="A331" s="89">
        <v>749</v>
      </c>
      <c r="B331" s="87" t="s">
        <v>1009</v>
      </c>
      <c r="C331" s="87" t="s">
        <v>975</v>
      </c>
      <c r="D331" s="87" t="s">
        <v>991</v>
      </c>
      <c r="E331" s="88" t="s">
        <v>992</v>
      </c>
      <c r="F331" s="87" t="s">
        <v>373</v>
      </c>
      <c r="G331" s="87" t="s">
        <v>358</v>
      </c>
      <c r="H331" s="87" t="s">
        <v>1023</v>
      </c>
      <c r="I331" s="101">
        <v>10796287</v>
      </c>
      <c r="J331" s="101">
        <v>18899750</v>
      </c>
      <c r="K331" s="100">
        <v>41544</v>
      </c>
      <c r="L331" s="101">
        <v>18899772</v>
      </c>
      <c r="M331" s="102">
        <v>46634</v>
      </c>
      <c r="N331" s="102">
        <v>21</v>
      </c>
      <c r="O331" s="138">
        <v>979314</v>
      </c>
    </row>
    <row r="332" spans="1:15" ht="87" customHeight="1">
      <c r="A332" s="89">
        <v>707</v>
      </c>
      <c r="B332" s="87" t="s">
        <v>351</v>
      </c>
      <c r="C332" s="87" t="s">
        <v>976</v>
      </c>
      <c r="D332" s="87" t="s">
        <v>403</v>
      </c>
      <c r="E332" s="88" t="s">
        <v>404</v>
      </c>
      <c r="F332" s="94" t="s">
        <v>405</v>
      </c>
      <c r="G332" s="87" t="s">
        <v>1015</v>
      </c>
      <c r="H332" s="87" t="s">
        <v>1004</v>
      </c>
      <c r="I332" s="101">
        <v>47730735</v>
      </c>
      <c r="J332" s="101">
        <v>87905807</v>
      </c>
      <c r="K332" s="100">
        <v>41547</v>
      </c>
      <c r="L332" s="101">
        <v>88741003</v>
      </c>
      <c r="M332" s="102">
        <v>319892</v>
      </c>
      <c r="N332" s="102">
        <v>13</v>
      </c>
      <c r="O332" s="138">
        <v>4158596</v>
      </c>
    </row>
    <row r="333" spans="1:15" ht="49.5" customHeight="1">
      <c r="A333" s="145">
        <v>817</v>
      </c>
      <c r="B333" s="103" t="s">
        <v>1025</v>
      </c>
      <c r="C333" s="103" t="s">
        <v>977</v>
      </c>
      <c r="D333" s="103" t="s">
        <v>1024</v>
      </c>
      <c r="E333" s="142" t="s">
        <v>787</v>
      </c>
      <c r="F333" s="103" t="s">
        <v>405</v>
      </c>
      <c r="G333" s="103" t="s">
        <v>358</v>
      </c>
      <c r="H333" s="103" t="s">
        <v>1026</v>
      </c>
      <c r="I333" s="144">
        <v>4358579</v>
      </c>
      <c r="J333" s="144">
        <v>5288436</v>
      </c>
      <c r="K333" s="141">
        <v>41547</v>
      </c>
      <c r="L333" s="144">
        <v>5403822</v>
      </c>
      <c r="M333" s="143">
        <v>13317</v>
      </c>
      <c r="N333" s="143">
        <v>12</v>
      </c>
      <c r="O333" s="140">
        <v>159804</v>
      </c>
    </row>
    <row r="334" spans="1:15" ht="31.5" customHeight="1">
      <c r="A334" s="195" t="s">
        <v>934</v>
      </c>
      <c r="B334" s="186"/>
      <c r="C334" s="186"/>
      <c r="D334" s="186"/>
      <c r="E334" s="186"/>
      <c r="F334" s="186"/>
      <c r="G334" s="186"/>
      <c r="H334" s="186"/>
      <c r="I334" s="123">
        <f>SUM(I312:I333)</f>
        <v>278140200</v>
      </c>
      <c r="J334" s="123">
        <f>SUM(J312:J333)</f>
        <v>492371869.09857744</v>
      </c>
      <c r="K334" s="124"/>
      <c r="L334" s="123">
        <f>SUM(L312:L333)</f>
        <v>504714514.17169404</v>
      </c>
      <c r="M334" s="125">
        <f>SUM(M312:M333)</f>
        <v>1240130</v>
      </c>
      <c r="N334" s="131"/>
      <c r="O334" s="139">
        <f>SUM(O312:O333)</f>
        <v>18569274</v>
      </c>
    </row>
    <row r="335" spans="1:15" ht="31.5" customHeight="1">
      <c r="A335" s="178" t="s">
        <v>978</v>
      </c>
      <c r="B335" s="187"/>
      <c r="C335" s="187"/>
      <c r="D335" s="187"/>
      <c r="E335" s="187"/>
      <c r="F335" s="187"/>
      <c r="G335" s="187"/>
      <c r="H335" s="187"/>
      <c r="I335" s="187"/>
      <c r="J335" s="187"/>
      <c r="K335" s="187"/>
      <c r="L335" s="187"/>
      <c r="M335" s="187"/>
      <c r="N335" s="187"/>
      <c r="O335" s="188"/>
    </row>
    <row r="336" spans="1:15" ht="70.5" customHeight="1">
      <c r="A336" s="146" t="s">
        <v>1027</v>
      </c>
      <c r="B336" s="87" t="s">
        <v>345</v>
      </c>
      <c r="C336" s="87" t="s">
        <v>962</v>
      </c>
      <c r="D336" s="87" t="s">
        <v>979</v>
      </c>
      <c r="E336" s="88" t="s">
        <v>578</v>
      </c>
      <c r="F336" s="87" t="s">
        <v>401</v>
      </c>
      <c r="G336" s="87" t="s">
        <v>366</v>
      </c>
      <c r="H336" s="87" t="s">
        <v>1032</v>
      </c>
      <c r="I336" s="101">
        <v>33665956</v>
      </c>
      <c r="J336" s="101">
        <v>55241196</v>
      </c>
      <c r="K336" s="100">
        <v>41578</v>
      </c>
      <c r="L336" s="101">
        <v>59873201</v>
      </c>
      <c r="M336" s="102">
        <v>78681</v>
      </c>
      <c r="N336" s="102">
        <v>16</v>
      </c>
      <c r="O336" s="138">
        <v>1258896</v>
      </c>
    </row>
    <row r="337" spans="1:15" ht="229.5" customHeight="1">
      <c r="A337" s="89">
        <v>672</v>
      </c>
      <c r="B337" s="87" t="s">
        <v>596</v>
      </c>
      <c r="C337" s="87" t="s">
        <v>1033</v>
      </c>
      <c r="D337" s="87" t="s">
        <v>439</v>
      </c>
      <c r="E337" s="88" t="s">
        <v>413</v>
      </c>
      <c r="F337" s="87" t="s">
        <v>465</v>
      </c>
      <c r="G337" s="87" t="s">
        <v>1029</v>
      </c>
      <c r="H337" s="147" t="s">
        <v>1036</v>
      </c>
      <c r="I337" s="101">
        <v>25495025</v>
      </c>
      <c r="J337" s="101">
        <v>56895207</v>
      </c>
      <c r="K337" s="110">
        <v>41608</v>
      </c>
      <c r="L337" s="101">
        <v>57178518</v>
      </c>
      <c r="M337" s="102">
        <v>64486</v>
      </c>
      <c r="N337" s="102">
        <v>21</v>
      </c>
      <c r="O337" s="138">
        <f>M337*N337</f>
        <v>1354206</v>
      </c>
    </row>
    <row r="338" spans="1:15" ht="116.25" customHeight="1">
      <c r="A338" s="89">
        <v>794</v>
      </c>
      <c r="B338" s="87" t="s">
        <v>345</v>
      </c>
      <c r="C338" s="87" t="s">
        <v>1030</v>
      </c>
      <c r="D338" s="87" t="s">
        <v>617</v>
      </c>
      <c r="E338" s="88" t="s">
        <v>586</v>
      </c>
      <c r="F338" s="87" t="s">
        <v>465</v>
      </c>
      <c r="G338" s="147" t="s">
        <v>1031</v>
      </c>
      <c r="H338" s="147" t="s">
        <v>1035</v>
      </c>
      <c r="I338" s="101">
        <v>10798975</v>
      </c>
      <c r="J338" s="101">
        <v>20487567</v>
      </c>
      <c r="K338" s="100">
        <v>41621</v>
      </c>
      <c r="L338" s="101">
        <v>20487594</v>
      </c>
      <c r="M338" s="102">
        <v>36469</v>
      </c>
      <c r="N338" s="102">
        <v>21</v>
      </c>
      <c r="O338" s="138">
        <f>M338*N338</f>
        <v>765849</v>
      </c>
    </row>
    <row r="339" spans="1:15" ht="81.75" customHeight="1">
      <c r="A339" s="89">
        <v>856</v>
      </c>
      <c r="B339" s="87" t="s">
        <v>345</v>
      </c>
      <c r="C339" s="83" t="s">
        <v>1017</v>
      </c>
      <c r="D339" s="87" t="s">
        <v>700</v>
      </c>
      <c r="E339" s="88" t="s">
        <v>578</v>
      </c>
      <c r="F339" s="87" t="s">
        <v>401</v>
      </c>
      <c r="G339" s="87" t="s">
        <v>358</v>
      </c>
      <c r="H339" s="147" t="s">
        <v>1037</v>
      </c>
      <c r="I339" s="101">
        <v>52956330</v>
      </c>
      <c r="J339" s="101">
        <v>93828985</v>
      </c>
      <c r="K339" s="100">
        <v>41621</v>
      </c>
      <c r="L339" s="101">
        <v>93829012</v>
      </c>
      <c r="M339" s="102">
        <v>62541</v>
      </c>
      <c r="N339" s="102">
        <v>23</v>
      </c>
      <c r="O339" s="138">
        <f>M339*N339</f>
        <v>1438443</v>
      </c>
    </row>
    <row r="340" spans="1:15" ht="72" customHeight="1">
      <c r="A340" s="145">
        <v>827</v>
      </c>
      <c r="B340" s="103" t="s">
        <v>726</v>
      </c>
      <c r="C340" s="103" t="s">
        <v>1016</v>
      </c>
      <c r="D340" s="103" t="s">
        <v>776</v>
      </c>
      <c r="E340" s="142" t="s">
        <v>535</v>
      </c>
      <c r="F340" s="103" t="s">
        <v>535</v>
      </c>
      <c r="G340" s="170" t="s">
        <v>1011</v>
      </c>
      <c r="H340" s="170" t="s">
        <v>1034</v>
      </c>
      <c r="I340" s="171">
        <v>4299619</v>
      </c>
      <c r="J340" s="144">
        <v>7860227</v>
      </c>
      <c r="K340" s="141">
        <v>41627</v>
      </c>
      <c r="L340" s="144">
        <v>7860247</v>
      </c>
      <c r="M340" s="143">
        <v>40519</v>
      </c>
      <c r="N340" s="143">
        <v>20</v>
      </c>
      <c r="O340" s="140">
        <f>M340*N340</f>
        <v>810380</v>
      </c>
    </row>
    <row r="341" spans="1:15" ht="24.75" customHeight="1">
      <c r="A341" s="195" t="s">
        <v>961</v>
      </c>
      <c r="B341" s="186"/>
      <c r="C341" s="186"/>
      <c r="D341" s="186"/>
      <c r="E341" s="186"/>
      <c r="F341" s="186"/>
      <c r="G341" s="186"/>
      <c r="H341" s="186"/>
      <c r="I341" s="123">
        <f>SUM(I336:I340)</f>
        <v>127215905</v>
      </c>
      <c r="J341" s="123">
        <f>SUM(J336:J340)</f>
        <v>234313182</v>
      </c>
      <c r="K341" s="124"/>
      <c r="L341" s="123">
        <f>SUM(L336:L340)</f>
        <v>239228572</v>
      </c>
      <c r="M341" s="125">
        <f>SUM(M336:M340)</f>
        <v>282696</v>
      </c>
      <c r="N341" s="131"/>
      <c r="O341" s="139">
        <f>SUM(O336:O340)</f>
        <v>5627774</v>
      </c>
    </row>
    <row r="342" spans="1:17" ht="27.75" customHeight="1" thickBot="1">
      <c r="A342" s="193" t="s">
        <v>329</v>
      </c>
      <c r="B342" s="194"/>
      <c r="C342" s="194"/>
      <c r="D342" s="194"/>
      <c r="E342" s="194"/>
      <c r="F342" s="194"/>
      <c r="G342" s="194"/>
      <c r="H342" s="194"/>
      <c r="I342" s="120">
        <f>SUM(I9,I26,I48,I81,I102,I143,I151,I162,I186,I203,I226,I251,I290,I299,I310,I334,I341)</f>
        <v>3086336018</v>
      </c>
      <c r="J342" s="120">
        <f>SUM(J9,J26,J48,J81,J102,J143,J151,J162,J186,J203,J226,J251,J290,J299,J310,J334,J341)</f>
        <v>7592244243.629966</v>
      </c>
      <c r="K342" s="118"/>
      <c r="L342" s="120">
        <f>SUM(L9,L26,L48,L81,L102,L143,L151,L162,L186,L203,L226,L251,L290,L299,L310,L334,L341)</f>
        <v>7861751909.682415</v>
      </c>
      <c r="M342" s="121">
        <f>SUM(M9,M26,M48,M81,M102,M143,M151,M162,M186,M203,M226,M251,M290,M299,M310,M334,M341)</f>
        <v>21151033</v>
      </c>
      <c r="N342" s="119"/>
      <c r="O342" s="122">
        <f>SUM(O9,O26,O48,O81,O102,O143,O151,O162,O186,O203,O226,O251,O290,O299,O310,O334,O341)</f>
        <v>371173629</v>
      </c>
      <c r="P342" s="43"/>
      <c r="Q342" s="43"/>
    </row>
    <row r="343" spans="1:17" ht="12">
      <c r="A343" s="20"/>
      <c r="B343" s="56"/>
      <c r="C343" s="56"/>
      <c r="D343" s="56"/>
      <c r="E343" s="56"/>
      <c r="F343" s="56"/>
      <c r="G343" s="56"/>
      <c r="H343" s="56"/>
      <c r="J343" s="45"/>
      <c r="P343" s="43"/>
      <c r="Q343" s="43"/>
    </row>
    <row r="344" spans="1:17" ht="12">
      <c r="A344" s="20"/>
      <c r="B344" s="20"/>
      <c r="C344" s="20"/>
      <c r="D344" s="20"/>
      <c r="E344" s="20"/>
      <c r="F344" s="20"/>
      <c r="G344" s="20"/>
      <c r="H344" s="20"/>
      <c r="J344" s="45"/>
      <c r="P344" s="43"/>
      <c r="Q344" s="43"/>
    </row>
    <row r="345" spans="1:17" ht="12">
      <c r="A345" s="20"/>
      <c r="B345" s="20"/>
      <c r="C345" s="20"/>
      <c r="D345" s="20"/>
      <c r="E345" s="20"/>
      <c r="F345" s="20"/>
      <c r="G345" s="20"/>
      <c r="H345" s="20"/>
      <c r="J345" s="45"/>
      <c r="N345" s="45"/>
      <c r="P345" s="43"/>
      <c r="Q345" s="43"/>
    </row>
    <row r="346" spans="10:17" ht="12">
      <c r="J346" s="45"/>
      <c r="L346" s="59"/>
      <c r="M346" s="60"/>
      <c r="P346" s="43"/>
      <c r="Q346" s="43"/>
    </row>
    <row r="347" spans="9:17" ht="12">
      <c r="I347" s="59"/>
      <c r="J347" s="45"/>
      <c r="P347" s="43"/>
      <c r="Q347" s="43"/>
    </row>
    <row r="348" spans="10:17" ht="12">
      <c r="J348" s="45"/>
      <c r="P348" s="43"/>
      <c r="Q348" s="43"/>
    </row>
    <row r="349" spans="10:17" ht="12">
      <c r="J349" s="45"/>
      <c r="K349" s="45"/>
      <c r="P349" s="43"/>
      <c r="Q349" s="43"/>
    </row>
    <row r="350" spans="10:17" ht="12">
      <c r="J350" s="45"/>
      <c r="P350" s="43"/>
      <c r="Q350" s="43"/>
    </row>
    <row r="351" ht="12">
      <c r="J351" s="45"/>
    </row>
    <row r="352" ht="12">
      <c r="J352" s="45"/>
    </row>
    <row r="353" ht="12">
      <c r="J353" s="45"/>
    </row>
    <row r="354" ht="12">
      <c r="J354" s="45"/>
    </row>
    <row r="355" ht="12">
      <c r="J355" s="45"/>
    </row>
    <row r="358" spans="10:11" ht="12">
      <c r="J358" s="45"/>
      <c r="K358" s="45"/>
    </row>
  </sheetData>
  <sheetProtection/>
  <mergeCells count="36">
    <mergeCell ref="A334:H334"/>
    <mergeCell ref="A82:O82"/>
    <mergeCell ref="A102:H102"/>
    <mergeCell ref="A103:O103"/>
    <mergeCell ref="A143:H143"/>
    <mergeCell ref="A144:O144"/>
    <mergeCell ref="A187:O187"/>
    <mergeCell ref="A151:H151"/>
    <mergeCell ref="A152:O152"/>
    <mergeCell ref="A186:H186"/>
    <mergeCell ref="A162:H162"/>
    <mergeCell ref="A342:H342"/>
    <mergeCell ref="A341:H341"/>
    <mergeCell ref="A290:H290"/>
    <mergeCell ref="A163:O163"/>
    <mergeCell ref="A252:O252"/>
    <mergeCell ref="A203:H203"/>
    <mergeCell ref="A204:O204"/>
    <mergeCell ref="A226:H226"/>
    <mergeCell ref="A335:O335"/>
    <mergeCell ref="A1:O1"/>
    <mergeCell ref="A3:O3"/>
    <mergeCell ref="A9:H9"/>
    <mergeCell ref="A10:O10"/>
    <mergeCell ref="A26:H26"/>
    <mergeCell ref="A27:O27"/>
    <mergeCell ref="A48:H48"/>
    <mergeCell ref="A49:O49"/>
    <mergeCell ref="A81:H81"/>
    <mergeCell ref="A251:H251"/>
    <mergeCell ref="A227:O227"/>
    <mergeCell ref="A311:O311"/>
    <mergeCell ref="A310:H310"/>
    <mergeCell ref="A300:O300"/>
    <mergeCell ref="A291:O291"/>
    <mergeCell ref="A299:H299"/>
  </mergeCells>
  <printOptions gridLines="1"/>
  <pageMargins left="0.25" right="0.25" top="0.5" bottom="0.75" header="0" footer="0.25"/>
  <pageSetup horizontalDpi="600" verticalDpi="600" orientation="landscape" scale="65"/>
  <headerFooter alignWithMargins="0">
    <oddFooter>&amp;LData Collected As Of 8/2/2013&amp;RPage &amp;P of &amp;N</oddFooter>
  </headerFooter>
  <rowBreaks count="16" manualBreakCount="16">
    <brk id="9" max="14" man="1"/>
    <brk id="26" max="14" man="1"/>
    <brk id="48" max="14" man="1"/>
    <brk id="81" max="14" man="1"/>
    <brk id="102" max="14" man="1"/>
    <brk id="143" max="14" man="1"/>
    <brk id="151" max="14" man="1"/>
    <brk id="162" max="14" man="1"/>
    <brk id="186" max="255" man="1"/>
    <brk id="203" max="14" man="1"/>
    <brk id="226" max="255" man="1"/>
    <brk id="251" max="255" man="1"/>
    <brk id="279" max="14" man="1"/>
    <brk id="290" max="14" man="1"/>
    <brk id="299" max="14" man="1"/>
    <brk id="310" max="14" man="1"/>
  </rowBreaks>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NREL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barons</dc:creator>
  <cp:keywords/>
  <dc:description/>
  <cp:lastModifiedBy>Courtney Fieber</cp:lastModifiedBy>
  <cp:lastPrinted>2013-12-30T04:30:21Z</cp:lastPrinted>
  <dcterms:created xsi:type="dcterms:W3CDTF">2004-11-03T20:14:50Z</dcterms:created>
  <dcterms:modified xsi:type="dcterms:W3CDTF">2013-12-31T19:30:40Z</dcterms:modified>
  <cp:category/>
  <cp:version/>
  <cp:contentType/>
  <cp:contentStatus/>
</cp:coreProperties>
</file>